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45" tabRatio="899" activeTab="0"/>
  </bookViews>
  <sheets>
    <sheet name="rekapitulacija" sheetId="1" r:id="rId1"/>
    <sheet name="teh uvjeti" sheetId="2" r:id="rId2"/>
    <sheet name="0pripr B" sheetId="3" r:id="rId3"/>
    <sheet name="1dem B" sheetId="4" r:id="rId4"/>
    <sheet name="2zem B" sheetId="5" r:id="rId5"/>
    <sheet name="3gor. postr B" sheetId="6" r:id="rId6"/>
    <sheet name="4bet B" sheetId="7" r:id="rId7"/>
    <sheet name="5raz B" sheetId="8" r:id="rId8"/>
    <sheet name="6zavr pod B" sheetId="9" r:id="rId9"/>
    <sheet name="7sto B" sheetId="10" r:id="rId10"/>
    <sheet name="8bra B" sheetId="11" r:id="rId11"/>
    <sheet name="9urb.op. B" sheetId="12" r:id="rId12"/>
    <sheet name="C.Javna rasvjeta" sheetId="13" r:id="rId13"/>
    <sheet name="D.Opći uvijeti-krajobraz" sheetId="14" r:id="rId14"/>
    <sheet name="D.Krajobraz" sheetId="15" r:id="rId15"/>
    <sheet name="E.ViK" sheetId="16" r:id="rId16"/>
  </sheets>
  <definedNames>
    <definedName name="_xlnm.Print_Titles" localSheetId="2">'0pripr B'!$A:$F,'0pripr B'!$1:$5</definedName>
    <definedName name="_xlnm.Print_Titles" localSheetId="3">'1dem B'!$A:$E,'1dem B'!$1:$5</definedName>
    <definedName name="_xlnm.Print_Titles" localSheetId="4">'2zem B'!$A:$E,'2zem B'!$1:$5</definedName>
    <definedName name="_xlnm.Print_Titles" localSheetId="5">'3gor. postr B'!$A:$E,'3gor. postr B'!$1:$5</definedName>
    <definedName name="_xlnm.Print_Titles" localSheetId="6">'4bet B'!$A:$E,'4bet B'!$1:$5</definedName>
    <definedName name="_xlnm.Print_Titles" localSheetId="7">'5raz B'!$A:$E,'5raz B'!$1:$6</definedName>
    <definedName name="_xlnm.Print_Titles" localSheetId="8">'6zavr pod B'!$A:$F,'6zavr pod B'!$1:$4</definedName>
    <definedName name="_xlnm.Print_Titles" localSheetId="9">'7sto B'!$A:$F,'7sto B'!$1:$5</definedName>
    <definedName name="_xlnm.Print_Titles" localSheetId="10">'8bra B'!$A:$F,'8bra B'!$1:$5</definedName>
    <definedName name="_xlnm.Print_Titles" localSheetId="11">'9urb.op. B'!$A:$F,'9urb.op. B'!$1:$5</definedName>
    <definedName name="_xlnm.Print_Titles" localSheetId="12">'C.Javna rasvjeta'!$13:$14</definedName>
    <definedName name="_xlnm.Print_Titles" localSheetId="1">'teh uvjeti'!$A:$F,'teh uvjeti'!$1:$3</definedName>
    <definedName name="_xlnm.Print_Area" localSheetId="0">'rekapitulacija'!$A$1:$F$45</definedName>
  </definedNames>
  <calcPr fullCalcOnLoad="1"/>
</workbook>
</file>

<file path=xl/sharedStrings.xml><?xml version="1.0" encoding="utf-8"?>
<sst xmlns="http://schemas.openxmlformats.org/spreadsheetml/2006/main" count="1393" uniqueCount="840">
  <si>
    <t>OPĆE NAPOMENE
Jedinične cijene u ovom troškovniku formirane su na osnovi cijena materijala, radne snage,
strojeva i ostalih elemenata. One obuhvaćaju sav rad, materijal i organizaciju u cilju izvršenja
radova u potpunosti i u skladu s projektom. Nadalje, jedinične cijene za pojedine vrste radova
sadrže i one posredne troškove koji nisu iskazani u troškovniku, ali su neminovni za izvršenje
radova predviđenih projektom kao što su:
- razni radovi u vezi sa organizacijom i uređenjem gradilišta prije početka gradnje,
- razni radovi u vezi s uređenjem gradilišta nakon dovršenja objekta kao što su čišćenje, i
uređenje terena, uređenje prostora gdje je izvođač imao barake, strojeve, materijal i slično,
- svi ostali posredni i neposredni troškovi koji su potrebni za pravilno i pravovremeno izvršenje
radova.
Količina radova koji se nakon dovršenja objekta ne mogu provjeriti izmjerom, upisuju se u
građevinski dnevnik ili knjigu.
Nadzorni inženjer i izvođač potrvrđuju upisane količine i podatke svojim potpisom.
Eventualno potrebne promjene, izmjene i dopune projekta donosit će sporazumno projektant,
nadzorni inženjer i izvođač radova.
Promjene moraju biti upisane u građevinski dnevnik ili izrađeni posebni dijelovi nacrta i
ovjereni potpisom projektanta, nadzornog inženjera ili odlukom koju je investitor na neki drugi
način odobrio.
Za vrijeme izvođenja radova izvođač je dužan osigurati nesmetan promet na postojećim
prometnicama i prilaznim putovima i regulirati ga odgovarajućim prometnim znacima.
Više radnje i manje radnje po ugovorenim stavkama zaračunat će se po istim cijenama.</t>
  </si>
  <si>
    <r>
      <rPr>
        <b/>
        <sz val="9"/>
        <rFont val="Arial"/>
        <family val="2"/>
      </rPr>
      <t>PRIPREMNI I ZEMLJANI RADOVI</t>
    </r>
    <r>
      <rPr>
        <sz val="9"/>
        <rFont val="Arial"/>
        <family val="2"/>
      </rPr>
      <t xml:space="preserve">
Tlo parcele treba biti kategorizirano. Ako nije određeno u elaboratu geomehaničkog
ispitivanja, onda to treba odrediti operativa s nadzornom službom i upisati u građevinski
dnevnik. Prije početka zemljanih radova teren treba očistiti od šiblja i korova ili eventualno od
stabala. Ovi radovi, kao i radovi oko razmjeravannja terena i obilježavanje zgrade uračunati
su u jediničnu cijenu.
Iskop zemlje vrši se prema nacrtima ručno ili strojno na predviđenu dubinu s poravnanjem dna
i s vertikalnim stranama, s eventualnim podupiranjem i razupiranjem, kao i crpljenje vode gdje
je to potrebno. Široki iskop izvesti sa stranicama u nagibu koji odgovara tom terenu i
potrebnim proširenjem za izvedbu izolaterskih i drugih radova na vanjskoj strani podrumskih
zidova.
Podupiranja, razupiranje i crpljenje vode, kao i prokvašenje zemlje uslijed kiše, obuhvaćeno je
jediničnim cijenama i ne naplaćuje se posebno. Ako se iskopane jame oštete, odrone ili
zatrpaju nepažnjom ili uslijed nedovoljnog podupiranja izvođač ih dovodi u ispravno stanje.
Iskop na određenu dubinu definitivno izvršiti neposredno pred početak izvedbe temelja, da se
ležajna ploha temelja ne bi eventualno raskvasila.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
Nasutu zemlju oko izvedenih temelja i šahtova, unutar temeljnih zidova i oko vanjskih obodnih
zidova objekta treba u slojevima nabijati na troškovnikom propisani modul stišljivosti. Modul
zbijenosti nasipa odnosno tampona kod pješačkih površina mora biti Ms = 60 MN/m².</t>
    </r>
  </si>
  <si>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
Široki iskop treba izvesti od planuma nasipa ispod betonskih podloga podova na zemlji s
odgovarajućim pokosima prema kategoriji iskopa. Iskop zemlje za nearmirane temelje i za
nearmirane pojedinačne temelje izvesti sa pravilnim okomitim zasjecima stranica, jer se isti
betoniraju u zemlji. Sav iskopani materijal treba odbaciti barem 1 m od građevinske jame ili
odmah u transportno sredstvo, ovisno o količinama koje su potrebne za zatrpavanje. Kod
slučaja gdje je za nasipavanje potrebno dovesti materijal iz pozajmišta, jediničnom cijenom
treba obuhvatiti i otvaranje pozajmišta.
Jedinične cijene za pojedine stavke trebaju sadržavati:
1. Sav rad za iskop (ručni ili mehanički)
2. Potrebne razupore, podupore (osiguranje od urušavanja)
3. Postava potrebne ograde i mostova za prebacivanje
4. Sva potrebna planiranja i niveliranje
5. Sva potrebna nabijanja površina
6. Crpljenje površinske ili procjedne vode
7. Sav potrebni materijal za iskope viših kategorija terena (eksploziv, kapsli itd.)</t>
  </si>
  <si>
    <t>OBRAČUN RADOVA:
Obračun radova kod čišćenja terena obračunava se po m2, odnosno komadima kada je riječ o
stablima, dok se odstranjivanje ostalih prepreka obično uzima paušalno.
Obračun iskopanog materijala kod iskopa ili otkopa uzima se po m3 u sraslom stanju, tj. prema
volumenu u kojem se nalazilo prije kopanja i prema dimenzijama iz projekta.
Obračun materijala u nasipu uzima se prema volumenu izrađenog nasipa.
Obračun materijala koji se transportira uzima se u rastresitom stanju, tj. prema volumenu koji
se dobije kada se materijal u iskopu pomnoži sa koeficijentom rastresitosti. Transportne
dužine obračunavaju se od težišta mase iskopa do težišta mase nasipa.
Ovi uvjeti se mijenjaju ili nadopunjuju pojedinim stavkama troškovnika.</t>
  </si>
  <si>
    <r>
      <rPr>
        <b/>
        <sz val="9"/>
        <rFont val="Arial"/>
        <family val="2"/>
      </rPr>
      <t>BETONSKI I ARMIRANO BETONSKI RADOVI</t>
    </r>
    <r>
      <rPr>
        <sz val="9"/>
        <rFont val="Arial"/>
        <family val="2"/>
      </rPr>
      <t xml:space="preserve">
Kod izvedbe betonskih i armirano-betonskih radova treba se u svemu pridržavati postojećih
propisa, standarda i "Pravilnika o tehničkim normativima za beton i armirani beton", te
statičkog računa. Prije početka izvedbe betonskih radova treba pregledati i zapisnički
konstatirati podatke o agregatu, cementu i vodi, odnosno o faktorima koji će utjecati na
kvalitetu radova i ugrađenog betona.
MATERIJAL ZA IZRADU SVJEŽEG BETONA I SVJEŽI BETON
Cement u pogledu kvalitete mora odgovarati hrvatskim normama:
HRN B.C1.010 kvalifikacija i kvalitet portlad cementa
HRN B.C1.012 cement i način pakovanja i isporuke
HRN B.C1.018 pucolani, kvalitet i ispitivanje
HRN B.C8.020 cementi, uzimanje uzoraka i ispitivanje
HRN B.C8.021 aluminatni cement, uzorci i ispitivanja
HRN B.C8.023 ispitivanje fizikalno kemijskih osobina
HRN B.C8.024 određivanje specifične površine portland cementa.
Prilikom isporuke cementa isporučilac je dužan dostaviti i ateste prema čl. 6-10 PBAB.
Cement o kojem nema atesta potrebno je ispitati prilikom svake veće isporuke. Kod centralne
pripreme betona cement se ispituje po određenom sistemu od strane ovlaštenog instituta.</t>
    </r>
  </si>
  <si>
    <t>Za izradu betona predviđa se prirodno granulirani šljunak ili drobljeni agregat. Kameni agregat
mora biti dovoljno čvrst i postojan, ne smije sadržavati zemljanih i organskih sastojaka, niti
drugih primjesa štetnih za beton i armaturu.
Kameni agregat u pogledu kvalitete mora odgovarati hrvatskim normama:
HRN B.0.001 uzimanje uzoraka agregata
HRN B.B8.012 ispitivanje čvrstoće na pritisak
HRN B.V8.013 ispitivanje pod utjecajem atmosfelirija
HRN B.B8.034 određivanje količine agregata koji prolazi kroz sito 0,09
HRN B.B8.037 određivanje trošnih zrna u agregatu
HRN B.B8.039 ispitivanje pijeska u građevne svrhe
HRN B.B8.044 definicija oblika i izgleda površine
HRN U.M8.020 ispitivanje granulacije agregata za beton
HRN U.M8.030 određivanje otpornosti protiv drobljenja agregata za beton.
Uzimanje uzoraka vrši se na mjestu iskopa ili drobljenja, a isporučilac je obavezan dostaviti
ateste, prema čl. 11 PBAB, o ispitivanju agregata koji se uzimaju na gradilištu.
Voda koja se koristi prilikom pripreme betona mora odgovarati HRN U.M1.O14.
Beton mora odgovarati:
HRN U.M1.010 ispitivanje na zatezanje
HRN U.M1.011 ispitivanje na savijanje
HRN U.M1.012 ispitivanje na pritisak.
Čvrstoća betona određuje se markom betona. Izvođač se mora strogo pridržavati marke
betona određene za pojedine konstrukcije, a označene u statičkom proračunu.
Beton spravljati isključivo mašinskim putem. Za izradu betona upotrijebiti istu vrstu cementa i
granulirani agregat.
U tvornici betona potrebno je vršiti tehničku kontrolu rada i kontrolu osnovnih materijala i
gotovog betona. Rukovodolac gradilišta treba od betonare pribaviti ateste svih upotrijebljenih
materijala za pripremu betona. Atesti moraju biti u skladu s "Pravilnikom o tehničkim
normativima za beton i armirani beton" (PBAB).</t>
  </si>
  <si>
    <t>UGRAĐENI BETON
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m3, a za marke 20 i više
na svakih 50 m3 betona.)
Kod izvođenja betonskih radova treba voditi računa o tome kakve su atmosferske prilike tj.
ako je temperatura visoka prije betoniranja politi podlogu, odnosno tlo i eventualnu oplatu
kako ne bi došlo do upijanja vode iz betona. S ugradnjom betona može se započeti tek kada
je oplata i armatura definitivno postavljena i učvršćena. Komprimiranje betona vrši se
pervibratorima - pri tome paziti da ne dođe do stvaranja segregacionih gnijezda. Zaštita
betonske konstrukcije vrši se polijevanjem vodom ili prekrivanjem jutenim platnom, a zavisno
od trenutne temperature.
Naročitu pažnju posvetiti ugradbi betona koji se neće naknadno obrađivati, jer površina tih
konstrukcija mora biti poptpuno gkatka i ravna.
Armatura mora ostati u određenom položaju i za vrijeme betoniranja i mora biti obuhvaćena
betonom u čitavoj dužini i opsegu.
Obračun: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</si>
  <si>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OPLATA
Općenito
Ovim uvjetima propisuje se način izrade i osobine materijala, čega se treba pridržavati kod
izrade oplate, razupiranja i sličnih radova.
Pri izradi se treba pridržavati i propisa iz "Pravilnika o tehničkim mjerama i uvjetima za beton i
armirani beton" Sl. list br. 51 od 1971 godine, "Pravilnik o zaštiti na radu u građevinarstvu", Sl.
list br. 42 od 1981 godine, kao i projekta i statičkog računa.
Oplata kao i razna razupiranja, moraju imati takvu sigurnost i krutost da bez slijegavanja i
štetnih deformacija mogu primiti opterećenja i utjecaje koji nastaju za vrijeme izvedbe radova.
Materijal
Za izradu oplate koristiti daske, gredice i letve od jelove rezane građe prema HRN D.C1.041.
Korištenje građe dozvoljeno je više puta osim na onim dijelovima konstrukcije gdje se izričito
traži glatka oplata. Sav materijal potreban za izradu oplate treba pravovremeno dostaviti na
gradilište u dovoljnoj količini.
Izrada
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Nastavci pojedinih dasaka ne smiju
izlaziti iz ravnine, tako da nakon njihovog skidanja vidljive površine betona budu ravne i s
oštrim rubovima, te da se osigura dobro brtvljenje i sprečavanje deformacije.</t>
  </si>
  <si>
    <t>Za oplatu se ne smiju koristiti takvi premazi koji se ne bi mogli oprati s gotovog betona ili bi
nakon pranja ostale mrlje na tim površinama. Oplatu za betonske konstrukcije, čije će
površine ostati vidljive, potrebno je izvesti u glatkoj "Blažuj" blanjanoj ili profiliranoj oplati, a
prema nacrtu. Ako se u projektu traži blanjana oplata, onda treba koristiti daske istih širina,
osim ako nije drugačije predviđeno s vidljivom strukturom drveta, a slaganje dasaka prema
projektu ili uputama projektanta.
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
Oplate moraju biti tako izvedene da se mogu skidati lako i bez oštećenja konstrukcija, sa svim
njenim elementima, kao i slaganje i sortiranje građe na određenim mjestima. Također je
uključeno i čišćenje dasaka, gredica, potpora i drugog, vađenje čavala, siječenje vezne žice,
vađenje klanfi i zavrtanja, kao i čišćenje tih elemenata od eventualnih ostataka stvrdnutog
betona.</t>
  </si>
  <si>
    <r>
      <rPr>
        <b/>
        <sz val="9"/>
        <rFont val="Arial"/>
        <family val="2"/>
      </rPr>
      <t xml:space="preserve">ARMIRAČKI RADOVI
</t>
    </r>
    <r>
      <rPr>
        <sz val="9"/>
        <rFont val="Arial"/>
        <family val="2"/>
      </rPr>
      <t xml:space="preserve">
OPĆI UVJETI
Kod izvedbe armiračkih radova treba se u svemu pridržavati postojećih propisa i standarda.
Betonski čelik u pogledu kvalitete mora odgovarati hrvatskim normama.
HRN C.B0.500
HRN C.B2.021
HRN C.K6.020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MATERIJAL
Savijeni valjani čelik (Č) mora biti označen točno prema armaturnim nacrtima i u svemu mora
zadovoljavati propise navedene u Sl. listu br. 51 od 18. 11. 1971. godine.
- savijeni rebrasti čelik (ČBR) mora biti označen prema armaturnim nacrtima i u svemu mora
zadovoljiti propise navedene u Sl. listu br. 51/71.
- mrežasta armatura (ČBM) mora biti označena i dimenzionirana točno prema armaturnim
nacrtima, a u svemu mora zadovoljavati propise navedene u Sl.l. br. 51/71.
Svaka stavka armiračkih radova sadrži:
Pregled armature prije savijanja i siječenja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točno prema armaturnim
nacrtima, s podmetanjem podložaka, kako bi se osigurala potrebna udaljenost između
armature i oplate. Pregled armature od strane izvođača i nadzornog organa prije početka
betoniranja.</t>
    </r>
  </si>
  <si>
    <t>MREŽASTA ARMATURA
Pregled armature i varova sa eventualnim čišćenjem armature i sortiranjem. Sječenje
armature na radilištu, transport do gradilišta, te horizontalni i vertikalni transport do mjesta
ugradnje ili sječenje armature u centralnom savijalištu. Postavljanje armature točno prema
armaturnim nacrtima s podmetanjem podložaka kako bi se osigurala potrebna udaljenost
između armature i oplate. Pregled armature od strane izvođača i nadzornog organa prije
početka betoniranja.
Prilikom transportiranja armature sa centralnog savijališta na gradilište, armatura mora biti
vezana i označena po stavkama i pozicijama iz nacrta savijanja armature. Armatura mora biti
na gradilištu pregledno deponirana. Prije polaganja, armatura mora biti očišćena od rđe i
nečistoće. Žica, plastični ili drugi ulošci koji se polažu radi održavanja razmaka, kao i sav drugi
pomoćni materijal, uključeni su u jediničnu cijenu.
Ugrađivati se mora armatura po profilima iz statičkog računa, odnosno nacrta savijanja.
Ukoliko je onemogućena nabava određenih profila, zamjena se vrši uz odobrenje statičara.
Postavljenu armaturu prije betoniranja dužan je osim rukovodioca radilišta i nadzornog organa
pregledati statičar, te o tome izvršiti upis u građevinski dnevnik. Mjerodavni podatak za marku
betona koji treba upotrijebiti na pojedinim dijelovima konstrukcije uzima se iz statičkog računa
i nacrta savijanja armature.
Za dokaz kakvoće čelika koji će se ugraditi, armiračnica mora dobaviti i dostaviti gradilištu
ateste proizvođača čelika s potvrdom rukovodioca armiračnice da se svi atesti odnose na
taline iz kojih je betonski čelik izrađen (čl. 71 i 72 PBAB).
Rukovodilac gradilišta je dužan te ateste pribaviti i provjeriti da li su u skladu s knjigama
evidencije armiračnice.</t>
  </si>
  <si>
    <t>OBRAČUN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
Jedinična cijena treba obuhvatiti:
- dopremu betonskog željeza na savijalište,
- doprema na gradilište gotove armature iz centralnog savijališta,
- sav materijal, alat i uskladištenje,
- uzimanje potrebnih izmjera na objektu,
- troškove radne snage za kompletan rad, opisan u troškovniku,
- sve horizontalne i vertikalne transporte do mjesta,
- potrebnu radnu skelu (izuzima se fasadna skela),
- čišćenje nakon završetka radova,
- svu štetu kao i troškove popravka kao posljedica nepažnje u toku izvedbe,
- troškove zaštite na radu,
- troškove atesta.</t>
  </si>
  <si>
    <t>Dodatak za izvedbu i rezanje ploča oko šahtova. Obračun po komadu šahtova.</t>
  </si>
  <si>
    <t>6.6.b.</t>
  </si>
  <si>
    <t>5.3.</t>
  </si>
  <si>
    <t xml:space="preserve">Izvedba pripremnih radova prije pristupanju radovima na uklanjanju postojećeg elemenata i uređenju trga Stjepana Radića, a prije pristupanju radovima na rušenju, uklanjanju i demontaži. Stavka obuhvaća pregled, kontrolu mjera i veličinu postojećeg stanja, te utvrđivanje točnih koridora instalacija, kako bi se one zamjenile i prilagodile novim sadržajima, ili izradile nove, kao i drugi radovi koje je potrebno izvršiti kako bi se mogao definirati opseg radova, potrebni zahvati na objektu, na instalacijama i na ostalim sadržajima, te izraditi operativni plan aktivnosti (građevinski i instalaterski). </t>
  </si>
  <si>
    <t>Privremena regulacija pješačkog i kolnog prometa ukolnih cesata. Ova stavka obuhvaća sljedeće radove, uključivo nabavu materijala:
- postavljanje novih i izmjena postojećih prometnih znakova svih vrsta, vertikalnih i horizontalnih
- nakon prestanka privremene regulacije prometa oznake vratiti u prvobitno stanje
- održavanje svih vertikalnih i horizontalnih
znakova za cijelo vrijeme trajanja privremene regulacije pješačkog i kolnog prometa
Cijenu treba ponuditi prema projektu privremene regulacije pješačkog i kolnog prometa, a ukoliko projekt ne postoji, plaćanje će se izvršiti prema računu službe koja je izvršila regulaciju.</t>
  </si>
  <si>
    <t>Narudžba nadležnoj elektrodistribucijskoj službi izlazak na gradilište i otpajanje priključaka i ispitivanje prije odobrenja za rušenje s aspekta sigurnosti od strujnog udara.</t>
  </si>
  <si>
    <t>Narudžba od iste nadležne službe osiguranje jednog privremenog priključka za potrebe gradilišta, za rasvjetu i strojeve, dimenzioniranog sukladno potrebnoj vršnoj snazi.</t>
  </si>
  <si>
    <t>Narudžba od nadležne službe za telekomunikacije osiguranje privremenog priključka za potrebe gradilišta.</t>
  </si>
  <si>
    <t>Narudžba od nadležne vodoopskrbne službe  zatvaranje glavnog opskrbnog dovoda vode, odnosno svih ako ih je više, u priključnom šahtu, i ispustiti vodu iz svih cjevovoda. 
Narudžba od iste službe jednog priključnog, privremenog voda vode u priključnom šahtu, uz dodatak ventila, za potrebe gradilišta, dimenzioniranog za potreba pranja osoblja i mehanizacije.</t>
  </si>
  <si>
    <t>Ispiranje jakim mlazom vode svih fekalnih vodova  u objektu i odmah zabrtviti odvodne priključke.
Organizirati jedan sanitarni čvor dimenzioniran prema broju osoblja, a koji mora imati zahode i mjesta za pranje osoblja, prema važećim propisima.
Osigurati higijensku slavinu (1 kom na 60 ljudi)</t>
  </si>
  <si>
    <t>Osigurati sredstva prve pomoći i sredstva početnog gašenja požara, prema propisima.</t>
  </si>
  <si>
    <t>Rušenje postojećih stabala  na paltou zahvata Promjer debla stabla do 50cm. Uključivo rezanje grana i debla na duljine 1 m, slaganje na kupove na parceli. Odvoz i raspolaganje drvom dogovoriti s predstavnikom Investitora i Nadzornim inženjerom. S vađenjem korijenja stabala, s utovarom i odvozom na deponij. Po kom.</t>
  </si>
  <si>
    <t>Čišćenje i raščišćavanje terena na površini uređivanja trga, a prije početka radova. Uključivo sječenje šiblja i grmlja, čupanje ili vađenje korijenja, čišćenje smeća, kao i ostali nespecificirani radovi. S utovarom, odvozom, istovarom i planiranjem na deponiji. Po m2 obrađene površine.</t>
  </si>
  <si>
    <t>Rušenje kompletnih vanjskih površina na rubu obuhvata ne dubine iskopa cca 30 cm (asfalt, zbijeni šljunak i nasip ispod i/ili betonske podloge).  S rušenjem pripadnih betonskih rubnjaka,drugih manjih, posebno nespecificiranih elemenata (slivnika i sl.) i dijelova u sklopu površina (u cijeni m2). Iskop s vertikalnim odsijecanjem. Izvesti pažljivo kako se ne bi oštetili dijelovi konstrukcije i susjedne plohe koji se ne ruše. S usitnjavanjem ruševina, utovarom i odvozom na deponij. Po m2.</t>
  </si>
  <si>
    <t>Geomehaničko snimanje i izrada geomehaničkog elaborata a prije početka izvedbe radova</t>
  </si>
  <si>
    <t>Strojno skidanje, široki iskop slojeva  u terenu kategorije prema geomehaničkom elaboratu u području obuhvata  u debljini 50 cm.  Iskope vršiti kaskadno, prema profilima i visinskim kotama i propisanim nagibima po projektu. Sa utovarom, odvozom, istovarom i planiranjem na deponiji. Po m2 obrađene površine.</t>
  </si>
  <si>
    <t>temelj dimenzije 400x400x100 cm - 3 kom</t>
  </si>
  <si>
    <t>temelj dimenzije 160x160x100 cm - 1kom</t>
  </si>
  <si>
    <t>temelj dimenzije 120x120x100 cm - 1kom</t>
  </si>
  <si>
    <t>Čišćenje dna iskopa iz prethodnih stavki. Izvodi se kao uklanjanje okršenih komada, nevezanih kamenih blokova, eventualnih nakupina gline ili potpuno raspadnutih dijelova stijene. Tek nakon izvedbe ovog rada i pozitivnog mišljenja geomehaničara, mogu se nastaviti daljnji radovi. Količine su procijenjene. Krajnji obračun po m3 stvarno izvedenih radova u zbijenom stanju.</t>
  </si>
  <si>
    <t xml:space="preserve">Strojni iskop jame za temeljne stope i temeljnu gredu nadsteršnice (istočni dio) u materijalu kategorije prema geomehaničkom elaboratu, dubine temelja prema projektu mehaničke otpornosti i stabilnosti, od kojih je min 30 cm u sraslom tlu. Sa utovarom, odvozom, istovarom i planiranjem na deponiji. Krajnji obračun po m3 obrađene površine.
</t>
  </si>
  <si>
    <t>Strojni iskop jame za temeljne trake zida i vodenu atrakciju (zapadni dio) u materijalu kategorije prema geomehaničkom elaboratu, dubine takve da je temelj položen do min 30 cm visine u sraslo tlo. Krajnji obračun po m3 obrađene površine.</t>
  </si>
  <si>
    <t xml:space="preserve">Strojni iskop jame za temelje rasvjetnih stupova u materijalu kategorije prema geomehaničkom elaboratu, dubine takve da je temelj položen do 30 cm visine u sraslo tlo. Ova stavka  obuhvaća: iskop, utovar u prijevozno sredstvo, i prijevoz na deponiju udaljenosti do 30 km te istovar na deponiji. Krajnji obračun po m3 obrađene površine. </t>
  </si>
  <si>
    <t>Dobava materijala i zatrpavanje oko izvedenih temelja materijalom IV kategorije dobivenih iz iskopa. Izvesti u slojevima od 20 cm, s eventualnim vlaženjem i strojnim zbijanjem do potrebne zbijenosti. Uključivo strojni iskop i dovoz materijala s gradilišne deponije udaljene do 200 m udaljenosti.  Količine su procijenjene. Krajnji obračun po m3 stvarno izvedenih radova u zbijenom stanju.</t>
  </si>
  <si>
    <t>Izrada nasipa materijalom IV kategorije dobivenim iz iskopa, s razastiranjem u slojevima debljine do 20cm. Uključivo planiranje u visinama prema presjecima u nacrtu. Nasip je potrebno zbijati u slojevima. Uključivo vlaženje i strojno zbijanje do potrebne zbijenosti po uputi geomehaničara. Količine su procijenjene. Obračun po m3 stvarno izvedenih radova u zbijenom stanju.</t>
  </si>
  <si>
    <t xml:space="preserve">Odvoz viška materijala od iskopa na gradsku deponiju do na 30 km udaljenosti. Uključivo strojni utovar u vozilo, prijevoz, istovar i planiranje na deponiji, sve takse deponije i drugi neposredno vezani troškovi. Količina je procjenjena. </t>
  </si>
  <si>
    <t xml:space="preserve">Odvoz materijala od iskopa na gradilišnu deponiju do na 200 m udaljenosti. Odnosi se samo na materijal koji će se moći uporabiti za zatrpavanje. Uključivo strojni utovar, prijevoz, istovar i planiranje na deponiji. Količina je procjenjena. </t>
  </si>
  <si>
    <t>Izlazak ovlaštenog geomehaničara na lokaciju u vrijeme izvedbe iskopa za temelje najmanje 2 puta, ili po dogovoru. Obračun po stvarno utrošenim satima.</t>
  </si>
  <si>
    <t>Izlazak ovlaštenog revidenta na lokaciju najmanje 2 puta, ili po dogovoru. Obračun po stvarno utrošenim satima.</t>
  </si>
  <si>
    <t xml:space="preserve">Strojni iskop jame za temelje stuba/kaskada. Dimenzije jame su 20x40cm x ukupna duljina stuba/kaskada 215cm. Ova stavka  obuhvaća: iskop, utovar u prijevozno sredstvo, i prijevoz na deponiju udaljenosti do 30 km te istovar na deponiji. </t>
  </si>
  <si>
    <t xml:space="preserve">Strojni iskop jame za spremnik vode na trgu. Dimenzije jame su 190 x 190 x 310 cm. Ova stavka  obuhvaća: iskop, utovar u prijevozno sredstvo, i prijevoz na deponiju udaljenosti do 30 km te istovar na deponiji. </t>
  </si>
  <si>
    <t xml:space="preserve">Uređenje posteljice (sloj ispod nosivog sloja tampona) za kolnu i pješačku površinu na trgu Stjepana Radića. Stavkom je predviđeno uređenje i zaštita posteljice do izrade tamponskog sloja.Stavkom su obuhvaćeni sljedeći radovi: planiranje posteljice na projektom predviđene kote, rješenje odvodnje posteljice, sabijanje posteljice U cijenu stavke su uključeni svi pripremni i pomoćni radovi, alati i materijali. Obračun po m² uređene posteljice.
</t>
  </si>
  <si>
    <t>Doprema i ugradnja geotekstila na pripremljenu posteljicu (uvaljanu i isplaniranu). Ovaj rad obuhvaća sve radove potrebne za osposobljavanje slabo nosivog ili provlaženog temeljnog tla - posteljice radi izrade Kolovoznih i pješačkih prometnih površina iznad nje. 
Ovakav način uređenja slabo nosivog ili provlaženog tla primjenjuje se, kada se zbog svojstava ili stanja vlažnosti tla, uz odgovarajući način rada ne mogu postići zahtjevi iz OTU-a, a služi da bi se omogućila izrada nosivog sloja od drobljenog kamenog materijala. Kod uređenja temeljnog tla primjenjuje se geotekstil mase 200 g/m3.
Geotekstili moraju ispunjavati tehničke karakteristike prema OTU.
Izvođač je dužan pribaviti odgovarajuće tehničke podatke o geotekstilu od proizvođača, s navedenim područjima primjene i uputama o načinu spajanja. Primjenu određene vrste geotekstila na osnovi predočenih uvjeta odobrava nadzorni inženjer. Odluka o ugradnji upisuje se u građevinski dnevnik. Obračun po m² ugrađenog geotekstila.</t>
  </si>
  <si>
    <r>
      <t xml:space="preserve">Dobava i dostava prirodnog šljunka, te izrada donjeg nosivog sloja (tampon) za podlogu ispod prometnih površina. Debljina podloge 30-40cm (prema projektu). Izrada ovog sloja može početi, tek pošto je posteljica uređena I ispitana. Za izradu ovog sloja koristiti materijal odgovarajućeg granulometrijskog sastava I propisane čistoće, što je potrebno prethodno ispitati. Materijal nabijati odgovarajućim vibracionim strojevima, a zbijenost mora biti barem 90MN/m2 za požarni put i 70MN za pješačke zone, što je potrebno ispitati kružnom pločom </t>
    </r>
    <r>
      <rPr>
        <sz val="9"/>
        <rFont val="Symbol"/>
        <family val="1"/>
      </rPr>
      <t>f</t>
    </r>
    <r>
      <rPr>
        <sz val="9"/>
        <rFont val="Arial"/>
        <family val="2"/>
      </rPr>
      <t xml:space="preserve"> 30cm, prema propisima. U svemu prema projektu. </t>
    </r>
  </si>
  <si>
    <t>Izrada podloga ispod kolovoznih i pješačkih prometnih površina na trgu.</t>
  </si>
  <si>
    <t>Betoniranje mršavog betona ispod temelja betonom C12/15 debljine 5 cm, konstrukcija malog presjeka. Ugradba strojna.</t>
  </si>
  <si>
    <t>Betoniranje ab kaskadnih temelja zida na trgu (istočni dio parcele) betonom C30/37 u dvostranoj drvenoj glatkoj oplati. Temelji su dubine min 30 cm u sraslom tlu. Uskladiti s radom na iskopu (vidi zemljane radove). Uključivo potrebno razupiranje i podupiranje iskopa. Izvesti prema uputi i detaljima iz statičkog proračuna. Konstrukcija srednjeg presjeka. Ugradba strojna. Sva otežanja u cijeni. Uračunata oplata.</t>
  </si>
  <si>
    <t>Betoniranje ab temeljnih stopa rasvjetnih tijela  deb. 100 cm betonom C30/37 u rubnoj drvenoj glatkoj oplati.</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</si>
  <si>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</si>
  <si>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Betoniranje ab temeljnih stopa  i traka nadstrešnice deb. 100 cm betonom C30/37 u rubnoj drvenoj glatkoj oplati.</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</si>
  <si>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</si>
  <si>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t>
  </si>
  <si>
    <t>Betoniranje ab temeljnih traka stuba/kaskada betonom C30/37 u rubnoj drvenoj glatkoj oplati.</t>
  </si>
  <si>
    <t>Dobava, doprema i ugradnja podnih betonskih  opločnika s vidljivim agregatom izlivenih u silikonskom kalupu za popločenje partera trga, završne obrade i boje prema izboru projektanta. Ploče su dimenzija 10x10x8 cm visoke čvrstoće. Ploče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</si>
  <si>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Dobava, doprema i ugradnja podnih betonskih  opločnika s vidljivim agregatom izlivenih u silikonskom kalupu za popločenje partera trga, završne obrade i boje prema izboru projektanta. Ploče su dimenzija 20x30x8 cm visoke čvrstoće. Ploče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</si>
  <si>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m'</t>
  </si>
  <si>
    <t>Dobava, doprema i ugradnja podnih betonskih  opločnika - travni element opločenja  s vidljivim agregatom izlivenih u silikonskom kalupu za popločenje partera trga, završne obrade, dimenzija i boje prema izboru projektanta. Ploče visoke čvrstoče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</si>
  <si>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Izvesti po detalju br 4</t>
  </si>
  <si>
    <t xml:space="preserve">Dobava, doprema i ugradnja abetonskih  elemenata stuba dimenzije 40x14x200cm s vidljivim agregatom izlivenih u silikonskom kalupu završne obrade i boje prema izboru projektanta. </t>
  </si>
  <si>
    <t>Detaljni plan polaganja elemenata je prikazan u arhitektonskom projektu. Obračun za betonske elemente, rad i pijesak po m' ugrađenog materijala.</t>
  </si>
  <si>
    <t xml:space="preserve">Dobava, doprema i ugradnja abetonskih  elemenata stuba dimenzije 40x28x200cm s vidljivim agregatom izlivenih u silikonskom kalupu završne obrade i boje prema izboru projektanta. </t>
  </si>
  <si>
    <t>Dodatak za izvedbu i rezanje ploča okozakrivljenih elemenata na plohi trga. Izvesti glatki rub. Obračun po m'.</t>
  </si>
  <si>
    <t xml:space="preserve">Dobava, doprema i ugradnja abetonskih  elemenata stuba i zapadne stranice  žardinjere dimenzije 40x40x200cm s vidljivim agregatom izlivenih u silikonskom kalupu završne obrade i boje prema izboru projektanta. </t>
  </si>
  <si>
    <t>Strojni iskop jame za temeljne trake stuba/kaskada i žardinjere u materijalu kategorije prema geomehaničkom elaboratu, dubine takve da je temelj položen do na sraslo tlo. Krajnji obračun po m3 obrađene površine.</t>
  </si>
  <si>
    <t>Vračanje svih okolnih rubnjaka, kaolnika i svih oštećenih okolnih površina u prvobitno stanje</t>
  </si>
  <si>
    <t>Dobava, doprema, nasipanje i razastiranje i sabijanje čistog riječnog šljunka, oblutaka. Krupnoče zrna promjera 30-70 mm, i toniranog u boju po izboru projektanta, na kružne površine uz rasvjetna tjela u sloju debljine 15 cm. U stavci obračunati i geotekstil koji se postavlja na uređenu zemljanu posteljicu ispod sloja šljunka.</t>
  </si>
  <si>
    <t>Izvedba čelične konstrukcije treba biti u skladu sa statičkim proračunom, zahtjevima i uvjetima iz Tehničkog opisa i Programa kontrole te osiguranja kvalitete, kao i u skladu sa svim važećim zakonima, propisima i normama za čelične konstukcije  i važečim Tehnički propisom za čelične konstrukcije.</t>
  </si>
  <si>
    <t>nadstrešnica</t>
  </si>
  <si>
    <t>U stavku uračunati pokrov, kaljeno prozirno staklo, debljine prema preporuci proizvođača a prema zadanim uvjetima oblikovanja i lokacije.</t>
  </si>
  <si>
    <t>u stavku uračunati i ličenje ploha čelične nosive konstrukcije uključivo lokalni popravak naliča u slučaju oštećenja nakon montaže po potrebi. Izvesti bolji akrilni nalič (kao Hempel ili slično)  za vanjske površine, ukupno 3 sloja (debljine 80+80+40 mikrona). Proizvod mora garantirati trajnost 10 godina. U boji po izboru projektanta.</t>
  </si>
  <si>
    <t>Elemente nadstrešnice prilagoditi stvarnom stanju stoga je prije izvedbe potrebno precizno mjerenj izvedenog stanja mjest ugradbe. Svi profili i elementi nadstrešnice vruće pocinčani tako da nikakva dodatna obrada nije potrebna. Uključivo projektiranje, dobavu profila i rešetki, izradu i montažu, potrebne skele i dizalice za montažu, sva spojna sredstva, sidreni i ležajni detalji, profili i limovi. Čelik kvalitete Č. 0361 po HRN C.B0.500/88, spojevi uglavnom vareni. Sve u cijeni.</t>
  </si>
  <si>
    <t xml:space="preserve"> - nabavu materijala i izradu čelične konstrukcije u radionici (prema statičkom proračunu i radioničkim nacrtima - prema konačnom rješenju potrebno je provesti dodatni proračun konstrukcije  i svih detalja spojeva) s provođenjem svih potrebnih predranji za uredno izvođenje radova. </t>
  </si>
  <si>
    <t>ličenje bravarije</t>
  </si>
  <si>
    <t xml:space="preserve">Nabava, doprema i postava stupova za zastave.  U boji po izboru projektanta. Obračun po komadu komplet s pričvrsnim sredstvima za montažu na betonski temelj i svim radovima do potpunog završenja. </t>
  </si>
  <si>
    <t>STOLARSKII RADOVI</t>
  </si>
  <si>
    <t>ZEMLJANI RADOVI</t>
  </si>
  <si>
    <t>STOLARSKI RADOVI</t>
  </si>
  <si>
    <t xml:space="preserve">ličenje </t>
  </si>
  <si>
    <t>zid</t>
  </si>
  <si>
    <t xml:space="preserve"> - izradu radioničkih nacrta  u skladu s glavnim i izvedbenim projektom;</t>
  </si>
  <si>
    <t>Izrada, dobava i montaža nadstreešnice. Stavka obuhvaća nosivu konstrukciju nadstrešnice i  stakleni pokrov.  Konstrukcija se izvodi raznim čel. profilima (prema statičkom proračunu). Čelični nosači pokrova oslonjeni su na uzdužni nosačkoji se proteže oslonjen na stupove. čelični stupovi su upeti u ab temeljne stope, povezane ab temeljnim trakama (gredama). Sve dimenzije i elementi prema detalju br.4. i Projektu mehaničke otpornosti i stabilnosti stavka nadstrešnica.</t>
  </si>
  <si>
    <t xml:space="preserve"> - nabavu materijala i izradu potrdnih elemenata iz željezničkih pragova u radionici (prema statičkom proračunu i radioničkim nacrtima) s provođenjem svih potrebnih predranji za uredno izvođenje radova. </t>
  </si>
  <si>
    <t xml:space="preserve"> - svu potrebni zaštitu zaštitnim smolama i premazima za drvene konstrukcije izložene atmisferilijama.</t>
  </si>
  <si>
    <t xml:space="preserve">Izrada, dobava i montaža zida. Stavka obuhvaća konstrukciju zida iz drvenih željezničkih pragova osnovne dimenzije 26x16x260 cm. Elementi su tako slagani da tvore sačasti zid ispunjen slojevima za uzgoj vegetacije. elementi željezničkih pragova slažu se jedan na drugi u izmacima, te ukručuju pragovima slaganima okomito na njih ili po dijagonala a sve prema konačnoj shemi koja je definirana glavnim i izvedbenim projektom. pragovi su međusobno spojeni čeličnim vijcims potreben čvrstoće. Zid je sidrima polozen na armiranobetonski temelj. Sve dimenzije i elementi prema detalju 3B. Stavka obuhvaća i izradu, dobavu i montažu metalnog graničnika - detalj 3C - kosog (1,25%) elementa koji srečava rasipanje zemlje iz procjepa u zidu. Na sebi sadrži rupu promjera 16 cm za sadnju i rast biljaka. Elemant je vijcima pričvršćen za željeznički prag  uvijek ispod i ličen je u boju po odabiru projektanta. </t>
  </si>
  <si>
    <t xml:space="preserve">Uključivo projektiranje, dobavu profila, izradu i montažu konstrukcije, izvedbu oslonaca-ležaja, tpotrebne skele i dizalice za montažu, sva spojna sredstva, sidreni i ležajni detalji, profili i sl. </t>
  </si>
  <si>
    <t>Elemente zida prilagoditi stvarnom stanju stoga je prije izvedbe potrebno precizno mjerenj izvedenog stanja mjest ugradbe.</t>
  </si>
  <si>
    <t>STOLARSKI RADOVI UKUPNO:</t>
  </si>
  <si>
    <t>Za svu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izboru projektanta;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</si>
  <si>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 xml:space="preserve"> - ateste za spojni materijal</t>
  </si>
  <si>
    <t xml:space="preserve">Pri radu treba se striktno pridržavati pravila zaštite na radu, uz primjenu odgovarajućih zaštitnih sredstava. </t>
  </si>
  <si>
    <t>Sav materijal za izradu mora biti prvoklasan i zadovoljavati odgovarajuće, važeće  propise i standarde.</t>
  </si>
  <si>
    <t>SVE  UKUPNO:</t>
  </si>
  <si>
    <t xml:space="preserve">           kn</t>
  </si>
  <si>
    <t xml:space="preserve">TROŠKOVNIK GRAĐEVINSKIH I OBRTNIČKIH RADOVA - TRG </t>
  </si>
  <si>
    <t>1.2.</t>
  </si>
  <si>
    <t>1.3.</t>
  </si>
  <si>
    <t>1.4.</t>
  </si>
  <si>
    <t>2.2.</t>
  </si>
  <si>
    <t>2.3.</t>
  </si>
  <si>
    <t>2.4.</t>
  </si>
  <si>
    <t>2.5.</t>
  </si>
  <si>
    <t>2.6.</t>
  </si>
  <si>
    <t>2.11.</t>
  </si>
  <si>
    <t>2.17.</t>
  </si>
  <si>
    <t>4.3.</t>
  </si>
  <si>
    <t>4.4.</t>
  </si>
  <si>
    <t>4.7.</t>
  </si>
  <si>
    <t>6.1.</t>
  </si>
  <si>
    <t>6.3.</t>
  </si>
  <si>
    <t>6.4.</t>
  </si>
  <si>
    <t>6.5.</t>
  </si>
  <si>
    <t>6.6.</t>
  </si>
  <si>
    <t>6.7.</t>
  </si>
  <si>
    <t>6.8.</t>
  </si>
  <si>
    <t>6.9.</t>
  </si>
  <si>
    <t>9.1.</t>
  </si>
  <si>
    <t>9.3.</t>
  </si>
  <si>
    <t>8.1.</t>
  </si>
  <si>
    <t>8.2.</t>
  </si>
  <si>
    <t>Dimenzije zida iznose, širina 86 cm, dužina 3362 cm i visina 176-360 cm.</t>
  </si>
  <si>
    <r>
      <rPr>
        <i/>
        <sz val="9"/>
        <rFont val="Arial CE"/>
        <family val="0"/>
      </rPr>
      <t>Alternativna izvedba za gornju stavku:</t>
    </r>
    <r>
      <rPr>
        <sz val="9"/>
        <rFont val="Arial CE"/>
        <family val="0"/>
      </rPr>
      <t xml:space="preserve"> izrada, dobava i montaža zida. Stavka obuhvaća konstrukciju zida iz prefabrociranih betonskih elemenata, tlocrtnog H oblika, dimenzija 35x20x80 cm, završno obrađeni pjeskarenjem, horizontalno  i vertikalno slagani u izmaku. Elementi su tako slagani da tvore sačasti zid ispunjen slojevima za uzgoj vegetacije. Elementi se slažu i učvršćuju prema konačnoj shemi koja će biti definirana tehnološkom razradom elementa i izvedbenim projektom. Sve dimenzije i elementi prema detalju 3A. Stavka obuhvaća i izradu, dobavu i montažu metalnog graničnika - detalj 3C - kosog (1,25%) elementa koji srečava rasipanje zemlje iz procjepa u zidu. Na sebi sadrži rupu promjera 16 cm za sadnju i rast biljaka. Elemant je vijcima pričvršćen za betonski element uvijek ispod i ličen je u boju po odabiru projektanta. Dimenzije zida iznose, širina 86 cm, dužina 3362 cm i visina 176-360 cm. Stavka obuhvaća sve radnje isto kao i osnovna.</t>
    </r>
  </si>
  <si>
    <t>ZEMLJANI RADOVI DONJI POSTROJ</t>
  </si>
  <si>
    <t>Dobava i planiranje humusnog sloja na dijelu za sadnju vegetacije debljini cca 30 cm do kote projektiranog tla  i fino planiranje površina za zatravljivanje, sa potrebnim usitnjavanjem, grabljanjem i kompostiranjem sa 3-5kg stajskog gnoja po m2 površine.</t>
  </si>
  <si>
    <t>ZEMLJANI RADOVI DINJI POSTROJ UKUPNO:</t>
  </si>
  <si>
    <t>Sastavni dio zida (južni kraj) kiparski je reljef posvećen Stjepanu Radiću čije ime trg i nosi. Prije gradnje trga potrebno je da investitor raspiše javni ili pozivni natječaj autorima - kiparima da daju prijedlog o izvedbi reljefa, a sve u dogovoru sa projektanticom koja  daje propozicije i odabire prijedloge.Izvesti po detalju br 3B i 3C</t>
  </si>
  <si>
    <r>
      <t xml:space="preserve">Radionička izrada, doprema i postava koša za smeće za skupljanje komunalnog otpada </t>
    </r>
    <r>
      <rPr>
        <sz val="9"/>
        <rFont val="Arial CE"/>
        <family val="0"/>
      </rPr>
      <t xml:space="preserve"> U boji po izboru projektanta. Veličina: 30 x 40 cm, visina 90 cm.Obračun po komadu komplet s pričvrsnim sredstvima za montažu na postojeće elemente na trgu (stup nadstrešnice, zid...)</t>
    </r>
  </si>
  <si>
    <t>9.4.</t>
  </si>
  <si>
    <t>Nabava, doprema i postava horizontalne (H 52) i vertikalne (C 44) signalizacije ceste autobusna stanica. Obračun po komadu sa svim radovima do potpunog završenja.</t>
  </si>
  <si>
    <t>REKAPITULACIJA RADOVA izgradnja Trga Stjepana Radića</t>
  </si>
  <si>
    <t>PDV (25%):</t>
  </si>
  <si>
    <t>SVE  UKUPNO bez PDV-a:</t>
  </si>
  <si>
    <t>Potrebno je osigurati pomoć obrtnicima i instalaterima, kojima treba osigurati prostoriju za
smještaj alata i pohranu materijala te ustupanje radne snage za pomoćne radove.
Izvođač građevinskih radova dužan je obrtnicima i instalaterima dati potrebne skele za radove
na visini većoj od dva metra.
Kod radova za vrijeme ljetnih vrućina, zimi i kišnih dana treba osigurati konstrukcije od štetnih
atmosferskih utjecaja, a u slučaju da dođe do oštećenja uslijed prokišnjavanja ili smrzavanja,
izvođač će izvršiti popravke o svom trošku.
Prethodno provoditi ispitivanje ugrađenog materijala, vodovodne instalacije, odnosno sve u
vezi s dobavljanjem potrebnih atesta (nalaza).
Svi radovi moraju biti izvedeni solidno prema opisu, izvedbenim i armaturnim nacrtima i
statičkom proračunu. Sve se ovo odnosi i na radove obrtnika. Zbog toga je potrebno da
izvođač ugovara radove s obrtnicima u smislu ovih općih uvjeta.</t>
  </si>
  <si>
    <t>Razna sitna nespecificirana bravarija. Završna obrada metalnih dijelova alkidni nalič za bolju obradu. U cijeni komplet završno ugrađena i obrađena bravarija, sva sidra i sidreni detalji. Količina aproksimirana. Po kg završno ugrađene bravarije ili konstrukcije.</t>
  </si>
  <si>
    <t>Detaljni plan polaganja ploča je prikazan u arhitektonskom projektu. Obračun za betonske ploče, rad i geotekstil, pijesak po m2 ugrađenog materijala.</t>
  </si>
  <si>
    <t>opločenje</t>
  </si>
  <si>
    <t>Nabava, doprema i postava metalnih stupića za ograničavanje prometa. Stupić željezni s inox prstenom rasklopni na ključ, okruglog presjeka promjera 95 mm i visine 800 mm.  Baza pocinčani čelik. Obračun po komadu sa svim radovima do potpunog završenja.</t>
  </si>
  <si>
    <t>OPĆI UVJETI ZA IZVOĐENJE GRAĐEVINSKIH RADOVA, PRIPREMNIH RADOVA,
UREĐENJE GRADILIŠTA I POMOĆNIH RADOVA</t>
  </si>
  <si>
    <t>PRIPREMNI RADOVI
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
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</si>
  <si>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TEHNIČKA OPREMA I PRIPREMA GRADILIŠTA ZA RAD
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
Rad se odnosi na dužnost izvođača da prije početka građevinskih radova dostavi naručiocu ili
nadzornom inženjeru plan organizacije gradilišta i tehničke opreme, te operativni (dinamički)
plan izvršenja ugovorenih radova.
Organizacija gradilišta, tehnička oprema i potrebna mehanizacija moraju biti u skladu sa
zahtjevima projekta i trebaju omogućiti cjelovito i dosljedno izvršenje građevinskih radova.
Investitor ili nadzorni inženjer, nakon prihvaćanja priloženog plana i potrebnih tehničkih
pomagala, upisom u građevinski dnevnik, dozvoljava početak radova.
Nabava i postavljanje ploče za označavanje gradilišta
Gradilište mora biti označeno pločom koja obvezno sadrži ime investitora, projektanta i
izvođača, naziv i vrstu građevine koja se gradi, naziv državnog tijela koje je izdalo dozvolu na
temelju koje se gradi, klasifikacijsku oznaku, urudžbeni broj i datum izdavanja te dozvole.
Objekti, instalacije i rad u okviru potrebne opreme i uređenja gradilišta terete troškove režije
gradilišta i ne obračunavaju se posebno.</t>
  </si>
  <si>
    <t>MATERIJAL
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</si>
  <si>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
Rad obuhvaća osim opisanog u troškovniku, još i prijenose, prijevoz, dizanje, utovar i istovar
materijala unutar gradilišta, pripremanje morta i betona, zaštita konstrukcije od štetnih
atmosferskih utjecaja, sve pomoćne radove kao: skupljanje rasutog materijala, održavanje
čistoće gradilišta.</t>
  </si>
  <si>
    <t>IZMJERE
Ukoliko nije u pojedinoj stavci dat način obračuna radova, treba se u svemu pridržavati
prosječnih normi u građevinarstvu.</t>
  </si>
  <si>
    <t>ZIMSKI I LJETNI RAD
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jedinični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t>
  </si>
  <si>
    <t>Ovi Tehnički uvjeti su sastavni dio projekta, te opisa stavaka troškovnika za sve vrste radova.
Rad mora biti obavljen u skladu s projektom, propisima, programom kontrole i osiguranja
kakvoće, projektom organizacije građenja, zahtjevima nadzornog inženjera i Općim tehničkim
uvjetima OTU za radove na cestama (Hrvatske ceste - hrvatske autoceste). Upotrebljeni
materijal, koji izvođač dobavlja i ugrađuje, mora odgovarati standardima (HRN) ili imora imati
valjane ateste od ovlaštene institucije (IGH). Izvedba radova treba biti prema nacrtima, općim
uvjetima i opisu radova, detaljima i prema pravilima zanata. Eventualna odstupanja treba
prethodno dogovoriti s nadzornim inženjerom i projektantom za svaki pojedini slučaj.
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
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
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</si>
  <si>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-planove slijeda zavarivanja s točnim odredbama u pogledu rasporeda i redoslijeda svakog pojedinog vara,</t>
  </si>
  <si>
    <t>- plan montaže konstrukcije s detaljno razrađenim načinom i slijedom montaže,</t>
  </si>
  <si>
    <t>BETONSKI I AB RADOVI UKUPNO:</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</si>
  <si>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</si>
  <si>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</si>
  <si>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Svi materijali koji se ugrađuju moraju obvezno biti ispitani i certifikati priloženi. Ukoliko ne postoje domaće norme, treba priložiti rezultate ispitivanja koji zadovoljavaju odredbe normi DIN ili EN.</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</si>
  <si>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</si>
  <si>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7.1.</t>
  </si>
  <si>
    <t>Prije davanja ponude izvoditelj treba obvezno sve nedoumice i nejasnoće razjasniti s projektantom, jer se nikakove naknadne primjedbe neće uvažiti.</t>
  </si>
  <si>
    <t>Prije izvedbe radova izvoditelj je dužan izraditi i projektantu predočiti detalje izvedbe i radioničke nacrte kao i materijale za izvedbu. Tek nakon izbora i odobrenja projektanta može se otpočeti rad u odabranoj kvaliteti.</t>
  </si>
  <si>
    <t>Prilikom izvođenja radova mora se izvoditelj striktno pridržavati i od strane projektanta prihvaćenih materijala i detalja.</t>
  </si>
  <si>
    <t>Za svu bravariju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izboru projektanta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</si>
  <si>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Prije izvedbe mjere svih stavki treba obvezno kontrolirati na licu mjesta.</t>
  </si>
  <si>
    <t>Dijelove stvaki koji se izvode čel. profilima i limovima treba prije dopreme na gradilište jednokratno minizirati, i po potrebi izvesti završno bojanje uljanim naličem za bolju obradu, što uključuje: čišćenje od rđe, po potrebi; ličenje očišćenih mjesta antikorozivnim naličem u 2 premaza; kitanje pukotina i rupica odgovarajućim kitom; ličenje uljanom bojom u 2 premaza.</t>
  </si>
  <si>
    <t>BRAVARSKI RADOVI UKUPNO:</t>
  </si>
  <si>
    <t>razno</t>
  </si>
  <si>
    <t>- ateste materijala namijenjenih izradi konstrukcije,</t>
  </si>
  <si>
    <t>- ateste zavarivača koji su radili na izradi čelične konstrukcije, vremenski obnovljene prema propisima.</t>
  </si>
  <si>
    <t xml:space="preserve"> Osim navedenog izvođač mora imati:</t>
  </si>
  <si>
    <t>- brojeve atesta materijala (osnovnog i spojnog) iz kojeg je  svaka pojedina pozicija izrađena</t>
  </si>
  <si>
    <t>- oznake varova s brojem atesta elektroda i oznakom zavarivača koji je to zavario.</t>
  </si>
  <si>
    <t>Limovi koji se ugrađuju trebaju biti kontrolirani ultrazvukom na dvoslojnost, a nadzorni inženjer može u slučaju sumnje na kvalitetu materijala, dati da se pojedini limovi ponovo ispitaju.</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</si>
  <si>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</si>
  <si>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t>Prije početka zavarivanja izvoditelj je dužan pregledati sve površine predviđene za zavarivanje i osigurati da iste budu metalno čiste, bez bilo kakve prljavštine, rđe ili masnoće.</t>
  </si>
  <si>
    <t>Tijekom postupka zavarivanja izvoditelj je dužan primjeniti postupak sprečavanja termički uzrokovanog deformiranja.</t>
  </si>
  <si>
    <t>Zavarivanje na temperaturama zraka nižim od 0° C nije dopušteno.</t>
  </si>
  <si>
    <t xml:space="preserve">Kompletan postupak izrade elemenata i sklopova mora osigurati projektirane dimenzije konstrukcije uvažavajući dopuštene tolerancije u skladu sa EN 1090-1 i EN 1090-2.  </t>
  </si>
  <si>
    <t>Poslije završenih radioničkih radova vrši se geometrijska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</si>
  <si>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</si>
  <si>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već na drvenoj grednoj podlozi i da osigurava jednostavan pristup kod pronalaženja pozicija, njihova dizanja i transporta do mjesta ugradnje.</t>
  </si>
  <si>
    <t>ZAVRŠNE PODNE OBLOGE UKUPNO:</t>
  </si>
  <si>
    <t>9.2.</t>
  </si>
  <si>
    <t>GORNJI POSTROJ</t>
  </si>
  <si>
    <t xml:space="preserve">GORNJI POSTROJ </t>
  </si>
  <si>
    <t>6.2.</t>
  </si>
  <si>
    <t>4.5.</t>
  </si>
  <si>
    <t>4.6.</t>
  </si>
  <si>
    <t>GORNJI POSTROJ UKUPNO:</t>
  </si>
  <si>
    <t>TEHNIČKI UVJETI IZGRADNJE</t>
  </si>
  <si>
    <t>OPĆI UVJETI</t>
  </si>
  <si>
    <t>OPĆE ODREDBE</t>
  </si>
  <si>
    <t>Nazorova 1, 10000 Zagreb</t>
  </si>
  <si>
    <t>01 4822 345, 01 4829 502</t>
  </si>
  <si>
    <t>sm-inzenjering@zg.t-com.hr</t>
  </si>
  <si>
    <t>TD     27/14</t>
  </si>
  <si>
    <t>R.br.</t>
  </si>
  <si>
    <t>Opis stavke</t>
  </si>
  <si>
    <t>J.m.</t>
  </si>
  <si>
    <t>Kol.</t>
  </si>
  <si>
    <t>Jed. cijena</t>
  </si>
  <si>
    <t>Uk. cijena</t>
  </si>
  <si>
    <t>VANJSKI TEMELJNI RAZVOD HLADNE VODE</t>
  </si>
  <si>
    <t>MONTERSKI RADOVI</t>
  </si>
  <si>
    <t>Polaganje PE - HD cijevi</t>
  </si>
  <si>
    <t>Dobava i ugradba PE-HD, PN  10  vodovodnih cijevi, uključujući protuprirubnice, elektrospojnice i sitni pomoćni potrebni  materijal i rad.</t>
  </si>
  <si>
    <t>PE-HD d25</t>
  </si>
  <si>
    <t>PE-HD d32</t>
  </si>
  <si>
    <t>PE-HD d40</t>
  </si>
  <si>
    <t>PE-HD d50</t>
  </si>
  <si>
    <t>PE-HD d125</t>
  </si>
  <si>
    <t>Ugradba fazonskih komada</t>
  </si>
  <si>
    <t>Dobava i ugradba  fazonskih komada za PE-HD, PN 10 vodovodnih cijevi za priključni vod, uključujući  elektrospojnice i sitni pomoćni potrebni  materijal i rad.</t>
  </si>
  <si>
    <t>spojnica sistem 2000 DN 100/d125</t>
  </si>
  <si>
    <t>T-komad DN100</t>
  </si>
  <si>
    <t>redukcija DN100 / DN40</t>
  </si>
  <si>
    <t>spojnica sistem 2000 DN 40/d50</t>
  </si>
  <si>
    <t>Podzemni LJŽ hidrant</t>
  </si>
  <si>
    <t xml:space="preserve"> Dobava i ugradba podzemnog ljevano željeznog hidranta, sa automatskim ispustom, za pogonski tlak od 1,00 MPa. U poziciju uključen i potreban spojni materijal za spoj na hidrantski vod, za pogonski tlak od 1,00 MPa.
-T  komad DN100/80                      kom 1
-FF komad DN80; L=300 mm         kom 1
-N komad DN80                            kom 1
-EV zasun DN80, sa ugradbenom garniturom i uličnom kapom                                         kom 1
-brtve, matice, vijci, sve do pogonske gotovosti</t>
  </si>
  <si>
    <t>komplet</t>
  </si>
  <si>
    <t>1.1.4.</t>
  </si>
  <si>
    <t>Spoj u postojećem zasunskom oknu</t>
  </si>
  <si>
    <t>Odpajanje postojećeg PVC cjevovoda DN110, te spajanje novopoloženog uličnog voda PEHD d125 mm, u postojećem zasunskom oknu uličnog vodovoda uključivo spojnica sistem 2000 d125/DN100, te sav potrebni sitni i pomoćni materijal i rad.</t>
  </si>
  <si>
    <t>1.1.5.</t>
  </si>
  <si>
    <t>Demontaža podzemnih hidranata</t>
  </si>
  <si>
    <t>Demontaža podzemnih hidranata s postojećeg uličnog cjevovoda koji se ukida.</t>
  </si>
  <si>
    <t>1.1.6.</t>
  </si>
  <si>
    <t>Spoj na postojeće priključke</t>
  </si>
  <si>
    <t>Izvedba spoja na postojeće priključke objekata te prazne parcele, uključujući sav spojni materijal dimenzija prema uvjetima distributera, te pomoćni materijal i rad. Broj priključaka utvrditi na licu mjesta.</t>
  </si>
  <si>
    <t>1.1.7.</t>
  </si>
  <si>
    <t xml:space="preserve">Priključak na vodovodnu mrežu </t>
  </si>
  <si>
    <t>U stavku su uključeni svi građevinski i monterski radovi, te sva potrebna armatura DN40 u vodomjernom oknu kao što su: spojnice sistem 2000, zasuni, povratni ventil, vodomjer s modulom za daljinsko očitavanje.
Obračun se vrši po kompletno izvedenim radovima i ispitanom priključku uključivši i eventualne režijske troškove i takse, a sve u režiji nadležnog distributera.</t>
  </si>
  <si>
    <t>1.1.8.</t>
  </si>
  <si>
    <t>Tlačna proba cjevovoda</t>
  </si>
  <si>
    <t>Tlačna proba izvedenog cjevovoda po dionicama koje odredi nadzorni inženjer. Provođenje tlačne probe se vrši prema tehničkom opisu, odnosno prema uputi proizvođaća cijevi, u skladu s pozitivnim propisima.
O tlačnoj probi voditi zaseban zapisnik na osnovu kojega nadležni distributer izdaje atest. Obračun sve kompletno po tekućem metru cijevi za uspješno provedenu tlačnu probu.</t>
  </si>
  <si>
    <t>1.1.9.</t>
  </si>
  <si>
    <t>Dezinfekcija i ispiranje cjevovoda</t>
  </si>
  <si>
    <t>Dezinfekcija i ispiranje montiranog i ispitanog cjevovoda. Provođenje dezinfekcije se vrši prema tehničkom opisu, odnosno po uputi nadležnog sanitarnog inspektora koji prisustvuje postupku, odobrava dezificijens, te izdaje atest po provedenom zapisniku. Obračun sve kompletno po tekućem metru cijevi.</t>
  </si>
  <si>
    <t>1.1.10.</t>
  </si>
  <si>
    <t>Geodetski snimak cjevovoda</t>
  </si>
  <si>
    <t>Geodetski snimak izvedenog cjevovoda, izrada izvedbenih shema i priprema dokumentacije izvedenog stanja za predaju investitoru.</t>
  </si>
  <si>
    <t>1.1.11.</t>
  </si>
  <si>
    <t>Ispitivanje hidranata na količinu</t>
  </si>
  <si>
    <t>Ispitivanje hidranata na količinu i tlak te izdavanje atesta.</t>
  </si>
  <si>
    <t>paušal</t>
  </si>
  <si>
    <t>1.1.12.</t>
  </si>
  <si>
    <t>Čišćenje gradilišta</t>
  </si>
  <si>
    <t>Čišćenje gradilišta nakon izvedbe svih radova na projektiranoj kanalizaciji. Obračun po tekućem metru trase, komplet</t>
  </si>
  <si>
    <t>iznos</t>
  </si>
  <si>
    <t>1.1.13.</t>
  </si>
  <si>
    <t>Doprema materijala</t>
  </si>
  <si>
    <t>Doprema materijala, istovar, sortiranje, uređenje skladišta i alata.</t>
  </si>
  <si>
    <t>1.1.14.</t>
  </si>
  <si>
    <t>Prijevoz materijala</t>
  </si>
  <si>
    <t>Prijevoz materijala i alata na gradilište i odvoz alata i preostalog materijala</t>
  </si>
  <si>
    <t>MONTERSKI RADOVI UKUPNO:</t>
  </si>
  <si>
    <t>GRAĐEVINSKI RADOVI</t>
  </si>
  <si>
    <t>Iskolčenje trase cjevovoda</t>
  </si>
  <si>
    <t>Iskolčenje trase glavnih cjevovoda sa stacioniranjem svih čvorova iz izvedbene situacije.
Obračun po tekućem metru komplet</t>
  </si>
  <si>
    <t>Strojni iskop rova</t>
  </si>
  <si>
    <t>Strojni otkop rova za potrebe izvedbe projektiranog vodovoda u tlu mješovitog sastava od 3. do 5. kategorije, prosječne dubine 1,4 m, širine 0,7 m.
Utovar i odvoz na deponiju udaljenosti do 4 km.
Obračun sve kompletno po kubnom metru iskopanog materijala.</t>
  </si>
  <si>
    <t>Dotjerivanje stranica i dna rova</t>
  </si>
  <si>
    <t>Dotjerivanje stranica i dna rova, uz fino planiranje dna.
Obračun sve kompletno po kvadratnom metru dna rova.</t>
  </si>
  <si>
    <t>Izrada posteljice od pijeska na dnu rova</t>
  </si>
  <si>
    <t>Dobava, raznošenje uzduž rova, ubacivanje u rov, te razastiranje (na dnu rova) posteljice od pjeska debljine 10 cm, te zasipanje cijevi pijeskom.</t>
  </si>
  <si>
    <t>- posteljica</t>
  </si>
  <si>
    <t>- zasipavanje</t>
  </si>
  <si>
    <t>Zatrpavanje cijevi pijeskom i zemljom - nadsloj 30 cm</t>
  </si>
  <si>
    <t>Priprema, raznošenje uzduž rova, ubacivanje u rov, te razastiranje nadsloja do 30 cm iznad tjemena cijevi. Nadsloj se priprema prosijavanjem zemlje od iskopanog materijala. Izvedba prema poprečnom profilu vodovodnog rova u punoj širini rova. Ovaj nadsloj se ne smije nabijati. Obračun sve kompletno po kubnom metru ugrađenog materijala.</t>
  </si>
  <si>
    <t>Betonsko sidro za osiguranje čvorova</t>
  </si>
  <si>
    <t>Izvedba betonskog sidra za osiguranje vodovodnih čvorova u betonu MB-10.                                                                                                           U stavku ulazi i potrebna oplata.                                                                                                                                       Prosječno po čvoru dolazi  0,25 m3 betona, a obračunava se sve kompletno po kubnom metru ugrađenog materijala                                                                                                                - za čvorove</t>
  </si>
  <si>
    <t>1.2.7.</t>
  </si>
  <si>
    <t>Podgrada hidranata opekom</t>
  </si>
  <si>
    <t>Podgrada hidranata i ugradbenih garnitura suhozidom od pune opeke, prema nacrtu detalj hidranta.</t>
  </si>
  <si>
    <t>1.2.8.</t>
  </si>
  <si>
    <t>Zatrpavanje rova s formiranim nadslojem</t>
  </si>
  <si>
    <r>
      <rPr>
        <sz val="10.4"/>
        <color indexed="8"/>
        <rFont val="Arial CE"/>
        <family val="2"/>
      </rPr>
      <t>1.  Osnovni tehnički uvjeti z</t>
    </r>
    <r>
      <rPr>
        <sz val="10.4"/>
        <color indexed="8"/>
        <rFont val="Arial"/>
        <family val="2"/>
      </rPr>
      <t>a osiguranje kvalitete materijala i radova iz ovog projekta sastavni su dijelovi troškovnika, te su s tim u svezi obvezni.</t>
    </r>
  </si>
  <si>
    <t>2.  Izvoditelj radova dužan je u svemu pridržavati se mjera zaštite na radu, zaštite od požara i svih drugih mjera zaštite čovjekova okoliša sa svrhom da spriječi ugrožavanje života i zdravlja osoba i da spriječi štete koje bi nepoduzimanjem tih mjera mogle nastati na susjednim objektima, instalacijama, uređajima i okolišu.</t>
  </si>
  <si>
    <r>
      <rPr>
        <sz val="10.4"/>
        <color indexed="8"/>
        <rFont val="Arial CE"/>
        <family val="2"/>
      </rPr>
      <t>3.  Svi radovi moraju se izvoditi stručno i prema projektu, a u</t>
    </r>
    <r>
      <rPr>
        <sz val="10.4"/>
        <color indexed="8"/>
        <rFont val="Arial"/>
        <family val="2"/>
      </rPr>
      <t xml:space="preserve"> skladu sa najnovijim strukovnim saznanjima.</t>
    </r>
  </si>
  <si>
    <r>
      <rPr>
        <sz val="10.4"/>
        <color indexed="8"/>
        <rFont val="Arial CE"/>
        <family val="2"/>
      </rPr>
      <t>Za sve nejasnoće prilikom izvedbe izvoditelj radova je dužan zatražiti objašnjenje od nadzornog inženjera koji se pri tome, kao i pri donošenju odluka koje bi mijenjale postojeće projektno rješenje mora usaglasi</t>
    </r>
    <r>
      <rPr>
        <sz val="10.4"/>
        <color indexed="8"/>
        <rFont val="Arial"/>
        <family val="2"/>
      </rPr>
      <t>ti sa projektantom.</t>
    </r>
  </si>
  <si>
    <t>Ukoliko u izvedbi dođe do odstupanja od projekta bez prethodne suglasnosti nadzornog inženjera i projektanta, greške moraju biti ispravljene i izvedene u skladu sa projektom. Troškove ispravka snosi izvoditelj radova. Sva dogovorena odstupanja od projekta moraju biti po nadzornom ineženjeru upisana u građevinski dnevnik. Rok ispravka treba biti što kraći, a utvrđuje ga nadzorni inženjer prema karakteru radova i upisuje u građevinski dnevnik.</t>
  </si>
  <si>
    <t>4.  U sklopu nadzora investitor je obvezan osigurati provedbu kontrolnih ispitivanja radova i materijala (kemijska analiza tla – pH, P2O5, K2O, N i org. tvari Al metodom, te potvrda o podrijetlu i zdravstvenom stanju biljnog materijala) da se dobije objektivna slika o postignutoj kvaliteti izvedenog objekta.</t>
  </si>
  <si>
    <t>5.  Sve izvedene ‘više radnje’ i neophodni vantroškovnički radovi upisati će se u građevinski dnevnik i obračunati po ponudbenim cijenama ili za vantroškovničke radove po prethodno utvrđenoj cijeni. ‘Manje radnje’ se također moraju evidentirati u građevinskom dnevniku.</t>
  </si>
  <si>
    <r>
      <rPr>
        <sz val="10.4"/>
        <color indexed="8"/>
        <rFont val="Arial CE"/>
        <family val="2"/>
      </rPr>
      <t>6.  Nakon dovršetka radova po pojedinim fazama i u cjelini, potrebno je odvesti sve zaostale materijale i ostaviti radilište ogledno čisto, a moguće štete nastale radom vozila, strojeva ili nepažnjom radnika moraju se otkloniti i dove</t>
    </r>
    <r>
      <rPr>
        <sz val="10.4"/>
        <color indexed="8"/>
        <rFont val="Arial"/>
        <family val="2"/>
      </rPr>
      <t>sti u prvobitno stanje o trošku izvoditelja radova.</t>
    </r>
  </si>
  <si>
    <t>PLAN ORGANIZACIJE GRADILIŠTA, TEHNIČKA OPREMA</t>
  </si>
  <si>
    <t>I POTREBNA MEHANIZACIJA</t>
  </si>
  <si>
    <t xml:space="preserve">1.  Izvoditelj radova je dužan prije početka radova dostaviti naručiocu ili nadzornom inženjeru  plan    organizacije gradilišta i tehničke opreme, te operativni plan izvršenja ugovorenih radova. </t>
  </si>
  <si>
    <t>Organizacija gradilišta, tehnička oprema i potrebna mehanizacija moraju biti u skladu sa  specifičnim zahtjevima koje postavlja sam zadatak.</t>
  </si>
  <si>
    <r>
      <rPr>
        <sz val="10.4"/>
        <color indexed="8"/>
        <rFont val="Arial"/>
        <family val="2"/>
      </rPr>
      <t>2.  Plan organizac</t>
    </r>
    <r>
      <rPr>
        <sz val="10.4"/>
        <color indexed="8"/>
        <rFont val="Arial CE"/>
        <family val="2"/>
      </rPr>
      <t>ije gradilišta, tehničke opreme i mehanizacije, te operativni plan potvrđuje investitor putem nadzornog inženjera u suradnji s projektantom. Plan je sastavni dio građevinskog dnevnika.</t>
    </r>
  </si>
  <si>
    <r>
      <rPr>
        <sz val="10.4"/>
        <color indexed="8"/>
        <rFont val="Arial"/>
        <family val="2"/>
      </rPr>
      <t>1.  Zemljani radovi  iskopa vrše se prema projektu p</t>
    </r>
    <r>
      <rPr>
        <sz val="10.4"/>
        <color indexed="8"/>
        <rFont val="Arial CE"/>
        <family val="2"/>
      </rPr>
      <t>osebno pazeći na blizinu postojećeg drveća kada je nužno primijeniti mjere zaštite debla i korijenovog sustava.</t>
    </r>
  </si>
  <si>
    <t>2.  Sakupljeni materijal od iskopa mora se u najkraćem roku otpremiti sa gradilišta na gradski depo ili na mjesto koje odredi nadzorni organ.</t>
  </si>
  <si>
    <r>
      <rPr>
        <sz val="10.4"/>
        <color indexed="8"/>
        <rFont val="Arial"/>
        <family val="2"/>
      </rPr>
      <t>3</t>
    </r>
    <r>
      <rPr>
        <sz val="10.4"/>
        <color indexed="8"/>
        <rFont val="Arial CE"/>
        <family val="2"/>
      </rPr>
      <t>.  Kvalitetu tla (opskrbljenost makroparametrima – OPĆE ODREDBE – stavka 4.) za ugradbu mora potvrditi na osnovu uzorka stručna organizacija koju odredi investitor. Prihvaćanje kvalitete tla nakon dobivenih rezultata, odnosno potrebu dopune hranjivih vrijednosti ponuđenog tla od strane izvoditelja radova potvrđuju nadzorni inženjer i projektant. Odluka se unosi u građevinski dnevnik.</t>
    </r>
  </si>
  <si>
    <t>RADOVI S BILJNIM MATERIJALOM</t>
  </si>
  <si>
    <r>
      <rPr>
        <sz val="10.4"/>
        <color indexed="8"/>
        <rFont val="Arial CE"/>
        <family val="2"/>
      </rPr>
      <t>1.  Nakon odobrene kvalitete izvršenih pripremnih i zemljanih radova, na budućim zelenim površinama vrši se sadnja materijalom čiju su kvalitetu prethodno potvrdili nadzorni inženjer i projektant. Suglasnost za sadnju odobrenog materijala unosi se u građevi</t>
    </r>
    <r>
      <rPr>
        <sz val="10.4"/>
        <color indexed="8"/>
        <rFont val="Arial"/>
        <family val="2"/>
      </rPr>
      <t>nski dnevnik. Sav biljni materijal mora imati potvrde o zdravstvenom stanju i garanciju o vrsti i sorti, odnosno kod sjemena (trava) o sastavu smjese.</t>
    </r>
  </si>
  <si>
    <t>Eventualne izmjene vrsta ili uzrasta mogu se izvršiti isključivo uz suglasnost projektanta.</t>
  </si>
  <si>
    <r>
      <rPr>
        <sz val="10.4"/>
        <color indexed="8"/>
        <rFont val="Arial"/>
        <family val="2"/>
      </rPr>
      <t>Sadnja se mož</t>
    </r>
    <r>
      <rPr>
        <sz val="10.4"/>
        <color indexed="8"/>
        <rFont val="Arial CE"/>
        <family val="2"/>
      </rPr>
      <t>e vršiti isključivo u biološki povoljnim terminima za sadnju zbog postizanja što veće uspješnosti sadnje i budućeg razvoja sadnica.</t>
    </r>
  </si>
  <si>
    <t>2.  Iskolčenje za sadnju vrši izvoditelj radova na osnovu projektiranih elemenata.</t>
  </si>
  <si>
    <t>3.  Prije početka radova pregled iskolčenja vrše nadzorni inženjer i projektant, te potvrđuju elemente iskolčenja ili utvrđuju potrebne korekcije. Sve u okviru nadzora donesene odluke upisuju se u građevinski dnevnik.</t>
  </si>
  <si>
    <t>4.  Konačna primopredaja uređenih zelenih površina vrši se dvije vegetacijske sezone po uređenju zelenila.</t>
  </si>
  <si>
    <t>5.  Izvoditelj radova u tom razdoblju mora održavati izvedeno zelenilo po najvišim standardima.</t>
  </si>
  <si>
    <t>Redni
broj</t>
  </si>
  <si>
    <t>O p i s   r a d o v a</t>
  </si>
  <si>
    <t>Jedinica
mjere</t>
  </si>
  <si>
    <t>Količina radova</t>
  </si>
  <si>
    <t>Jedinična  cijena</t>
  </si>
  <si>
    <t>Ukupna cijena</t>
  </si>
  <si>
    <t>ZELENILO</t>
  </si>
  <si>
    <t xml:space="preserve">ZEMLJANI RADOVI                                                   </t>
  </si>
  <si>
    <t>1.1.1.</t>
  </si>
  <si>
    <t>Rahljenje sraslog tla na zelenim površinama prije navoženja plodne zemlje.</t>
  </si>
  <si>
    <t>Obračun po m2 razrahljenog tla.</t>
  </si>
  <si>
    <t>1.1.2.</t>
  </si>
  <si>
    <t xml:space="preserve">Nabava, dovoz, razastiranje i grubo planiranje plodne zemlje  u sloju od 60 cm na zelenim površinama 'prirodnog' terena, uz provedbu kontrolnih ispitivanja (kemijska analiza tla - pH, P2O5, K2O, N i org. tvari Al metodom). </t>
  </si>
  <si>
    <t>Obračun po m3 isplanirane plodne zemlje.</t>
  </si>
  <si>
    <t>1.1.3.</t>
  </si>
  <si>
    <t>Nabava i dovoz materijala za ispunu 'zelenog' zida te ugradba.</t>
  </si>
  <si>
    <t>Obračun po ugrađenom sloju:</t>
  </si>
  <si>
    <t xml:space="preserve">šljunak kao drenažni sloj,                         </t>
  </si>
  <si>
    <t>PES filc (250 g/m2) kao filterski  sloj,</t>
  </si>
  <si>
    <t>mješavina plodne zemlje (65 %), pijeska (10 %), perlita (5 %), hygromulla (10 %) i treseta (10%)</t>
  </si>
  <si>
    <t>Zemljani radovi        -         Ukupno:</t>
  </si>
  <si>
    <t>1.2.1.</t>
  </si>
  <si>
    <t>Sadnja bambusa:                                                           Iskop jama prilagođenih veličini korijenove grude,  rahljenje dna jame, gnojenje s 20 l komposta po jami, sadnja, jednokratno zalijevanje.</t>
  </si>
  <si>
    <t>Obračun po komadu posađenog bambusa                   (bez biljnog materijala)</t>
  </si>
  <si>
    <t>1.2.2.</t>
  </si>
  <si>
    <t>Nabava i doprema rizomske brane za sadnju bambusa: PVC ili polietielnska folija debljine 1-1.5 mm, visine 70 cm, te ugradnja-postavljanje.</t>
  </si>
  <si>
    <t>Obračun po m2</t>
  </si>
  <si>
    <t>1.2.3.</t>
  </si>
  <si>
    <t>Sadnja  sklopa niskog grmlja.</t>
  </si>
  <si>
    <t>Priprema površine frezanjem/prekopavanjem uz gnojenje s 10 lit. komposta po m2, fino planiranje površine, sadnja,  jednokratno zalijevanje.</t>
  </si>
  <si>
    <t>Obračun po m2 izvedene – posađene površine (bez biljnog materijala).</t>
  </si>
  <si>
    <t>Hydrangea macrophylla- 1,5 kom/m2</t>
  </si>
  <si>
    <t>1.2.4.</t>
  </si>
  <si>
    <t>Sadnja puzavica i penjačica u strukturu 'zelenog' zida sa svim potrebnim radnjama.</t>
  </si>
  <si>
    <t>Obračun po komadu posađene sadnice</t>
  </si>
  <si>
    <t>1.2.5.</t>
  </si>
  <si>
    <t>Nabava i doprema sjeckane borove kore te malčiranje nasada u sloju od 5 cm.</t>
  </si>
  <si>
    <t>Obračun po m3</t>
  </si>
  <si>
    <t>1.2.6.</t>
  </si>
  <si>
    <t>Nabava sadnica i dovoz do mjesta sadnje.                 Sav biljni materijal mora imati zdravstvene certifikate i garanciju o vrsti i varijetetu. Sve vrste moraju biti dopremljene na radilište sa zaštićenim korijenovim sustavom , tj. kontejnirane.</t>
  </si>
  <si>
    <t xml:space="preserve">Obračun po komadu dobavljene sadnice prema slijedećim specifikacijama: </t>
  </si>
  <si>
    <t>Phyllostachys aurea                                                  (ct. 35 lit, 200-250 cm)</t>
  </si>
  <si>
    <t>Hydrangea macrophylla 'Bouquet Rose'                                                (ct. 3 lit,  30 - 40 cm)</t>
  </si>
  <si>
    <t>Cotoneaster dammeri 'Coral Beauty'                                            (ct. 1 lit.))</t>
  </si>
  <si>
    <t>Euonymus fortrunei 'Emerald Gaiety'                                               (ct. 1 lit.)</t>
  </si>
  <si>
    <t>Hedera helix                                                              (ct. 1 lit.)</t>
  </si>
  <si>
    <t xml:space="preserve">Radovi s biljnim materijalom  -   Ukupno:        </t>
  </si>
  <si>
    <t>SUSTAV ZA AUTOMATSKO NAVODNJAVANJE</t>
  </si>
  <si>
    <t>1.3.1.</t>
  </si>
  <si>
    <t>Izvedba sustava za automatsko navodnjavanje prema situacijskom planu - graf. prilog 2., odnosno detaljnom izvedbenom troškovniku.</t>
  </si>
  <si>
    <t>Obračun po kompletno izvedenom sustavu</t>
  </si>
  <si>
    <t>Sustav za automatsko navodnjavanje  -   Ukupno:</t>
  </si>
  <si>
    <t>ODRŽAVANJE ZELENIH POVRŠINA KROZ DVOGODIŠNJE RAZDOBLJE</t>
  </si>
  <si>
    <t>1.4.1.</t>
  </si>
  <si>
    <t xml:space="preserve">Izvedene površine održavati tijekom dvije godine po završetku svih predviđenih radova.     Podrazumijevaju se slijedeći radovi: rez grmlja jesenski, proljetni ili ljetni ovisno o vrsti, okopavanje i plijevljenje tlopokrivača  6 puta godišnje, kompletna fitosanitetska zaštita   po potrebi, zamjenska sadnja posušenog bilja, redovito održavanje -servis sustava automatskog navodnjavanja.                                           O njezi biljnog materijala izvođač je dužan i nadalje voditi građevinski dnevnik i građevinsku knjigu.          U slučaju šteta  nastalih raznim vanjskim uzrocima, izvođač je dužan izvjestiti investitora, te zatražiti očevid svih zainteresiranih predstavnika zbog utvrđivanja štete i naknade.                                                  </t>
  </si>
  <si>
    <t>Obračun u godišnjem iznosu od 15 % vrijednosti svih grupa radova.</t>
  </si>
  <si>
    <t>Održavanje zelenih površina  -     Ukupno:</t>
  </si>
  <si>
    <t>REKAPITULACIJA</t>
  </si>
  <si>
    <t>Zemljani radovi</t>
  </si>
  <si>
    <t>Kn</t>
  </si>
  <si>
    <t>Radovi s biljnim materijalom</t>
  </si>
  <si>
    <t>Sustav automatskog navodnjavanja</t>
  </si>
  <si>
    <t>Dvogodišnje održavanje zelenih površina</t>
  </si>
  <si>
    <t>A.</t>
  </si>
  <si>
    <t>B.</t>
  </si>
  <si>
    <t>KRAJOBRAZNO UREĐENJE UKUPNO (bez PDV-a):</t>
  </si>
  <si>
    <t>0.</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</si>
  <si>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</si>
  <si>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</si>
  <si>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</si>
  <si>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</si>
  <si>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</si>
  <si>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</si>
  <si>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</si>
  <si>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</si>
  <si>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</si>
  <si>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Obračun iskopanih i nasutih količina vršiti u sraslom stanju materijala, a prema postojećim normama GN. Sve koeficijente zbijenosti i rastresitosti obračunati u jediničnoj cijeni radova.</t>
  </si>
  <si>
    <t xml:space="preserve"> - održavanje čistoće na vanjskim putevima kroz koje prolazi transport ruševina s gradilišta.</t>
  </si>
  <si>
    <t>0.1.</t>
  </si>
  <si>
    <t>kom</t>
  </si>
  <si>
    <t>0.2.</t>
  </si>
  <si>
    <t>0.3.</t>
  </si>
  <si>
    <t>1.</t>
  </si>
  <si>
    <t>2.</t>
  </si>
  <si>
    <t>3.</t>
  </si>
  <si>
    <t>4.</t>
  </si>
  <si>
    <t>5.</t>
  </si>
  <si>
    <t>RAZNI RADOVI</t>
  </si>
  <si>
    <t>GRAĐEVINSKI RADOVI UKUPNO:</t>
  </si>
  <si>
    <t>6.</t>
  </si>
  <si>
    <t>7.</t>
  </si>
  <si>
    <t>8.</t>
  </si>
  <si>
    <t>9.</t>
  </si>
  <si>
    <t>BRAVARSKI RADOVI</t>
  </si>
  <si>
    <t>Sve radove treba izvesti po uputama i pod nadzorom ovlaštenih projektanata i nadzornih inženjera.</t>
  </si>
  <si>
    <t>Pri rušenju većih komada konstrukcije ili stijena treba iste usitniti ili rezati na odgovarajuću veličinu koja ne ugrožava ljude i susjedne konstrukcije. Armaturu treba odrezati tako da ne strši izvan gabarita srušenih betonskih kostrukcija. Profile čeličnih nosivih i sličnih konstrukcija treba također rezati na prikladnu veličinu.</t>
  </si>
  <si>
    <t>m2</t>
  </si>
  <si>
    <t>m3</t>
  </si>
  <si>
    <t>Razni nepredviđeni pripremni radovi. Rad izvesti isključivo po nalogu nadzornog inžinjera upisom u građevinski dnevnik. Po stvarno utrošenim satima ovjerenim od strane nadzornog inžinjera.</t>
  </si>
  <si>
    <t>radnik PKV</t>
  </si>
  <si>
    <t>sati</t>
  </si>
  <si>
    <t>radnik KV</t>
  </si>
  <si>
    <t>radnik VKV</t>
  </si>
  <si>
    <t>Svi iskopi zemlje vrše se strojno, a samo djelomično ručno (planiranja). Iskope izvesti točno po projektu, u skladu sa geomehaničkim izvještajem. Propisane mjere presjeka - profila ne smiju se prekoračiti bez posebnog odobrenja nadzorne službe.</t>
  </si>
  <si>
    <t>Kod eventualne pojave vode (kiše, topljenje snijega ili podzemne vode) izvoditelj treba izvršiti odvodnjavanje iste sa iskopanih površina (sabirna okna i crpljenje vode), te zaštiti iskopane profile.</t>
  </si>
  <si>
    <t>Iskopani materijal upotrijebiti za nasipavanje i zatrpavanje. Isti treba prevesti na gradilišni deponij, uskladištiti te poslije upotrijebiti. Višak iskopanog materijala odvesti na gradski deponij.</t>
  </si>
  <si>
    <t>Prije početka ostalih radova (betoniranje, postava oplate) geomehaničar treba pregledati kvalitetu tla i odobriti početak radova.</t>
  </si>
  <si>
    <t xml:space="preserve"> - održavanje čistoće na vanjskim putevima kroz koje prolazi transport zemlje sa i na gradilište.</t>
  </si>
  <si>
    <t>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t>
  </si>
  <si>
    <t>1.1.</t>
  </si>
  <si>
    <t>Kosine iskopa prilagoditi kategoriji terena.</t>
  </si>
  <si>
    <t>Strojno zbijanje temeljnog tla kompaktorom do potrebne zbijenosti po uputi geomehaničara. Kontrolu provesti metodom kružne ploče. Uključivo sve potrebne prethodne radnje. Po m2 zbijenog podtla.</t>
  </si>
  <si>
    <t>kn</t>
  </si>
  <si>
    <t>DEMONTAŽE I RUŠENJA UKUPNO:</t>
  </si>
  <si>
    <t>DEMONTAŽE I RUŠENJA</t>
  </si>
  <si>
    <t>PRIPREMNI RADOVI</t>
  </si>
  <si>
    <t>Sve radove treba izvesti u skladu sa projektima, detaljima izvedbe te opisima iz stavki troškovnika, a uz poštivanje važećih normativa i tehničkih uvjeta, u kvaliteti traženoj projektom.Pri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t>
  </si>
  <si>
    <t>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izvoditelj ne riješi nedoumice ili detalje prije početka radova, sve eventualno nastale štete, prekide i nepredviđene radove dužan je nadoknaditi i izvesti na svoj trošak.</t>
  </si>
  <si>
    <t>zaštite</t>
  </si>
  <si>
    <t>Prije početka radova, treba izvesti zaštitu postojećih konstrukcija koji se tijekom radova ne demontiraju ili ruše, i isto uračunati u jediničnu cijenu rada, iako isto nije posebice navedeno u opisu stavke.</t>
  </si>
  <si>
    <t>Zaštita treba biti takva, da je potpuno funkcionalna i zaštićuje duži vremenski period, od početka radova sve do završetka izgradnje. Tijekom radova, izvoditelj je dužan zaštitu održavati u uporabnom stanju i po potrebi obnavljati ili popravljati.</t>
  </si>
  <si>
    <t>Ukoliko ipak greškom izvoditelja zbog nekvalitetno izvedne zaštite, neopreza ili prerano skinute zaštite dođe do oštećenja ili uništenja konstrukcije ili dijelova građevine, izvoditelj je dužan štetu na svoj trošak sanirati i nadoknaditi investitoru sve troškove u svezi s istim. Radove na popravku ili obnovi treba izvoditelj u takvom slučaju naručiti kod poduzeća specijaliziranog i dokazanog na odgovarajućim poslovima, koji su predmet radova. Takvo specijalizirano poduzeće mora prethodno odobriti investitor.</t>
  </si>
  <si>
    <t xml:space="preserve">U slučaju nepredviđenih nalaza (razne instalacije, stanje konstrukcije ili elemenata koje ne odgovara predviđenom i projektiranom stanju i sl. ) izvoditelj je dužan odmah na toj poziciji obustaviti radove i o tome obavijestiti nadzornog inženjera. Ukoliko se nakon potrebnih istražnih radnji bude tražio poseban režim rada na toj poziciji (nemogućnost izvođenja radova po predviđenim normativima i u nuđenim uvjetima) radovi će se nastaviti po režijskom satu uz sva prethodno dogovorena otežanja rada. </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</si>
  <si>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</si>
  <si>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Pripremne radove je obavezan izvršavati izvođač radova prije nego pristupi izvođenju i za vrijeme izvođenja radova na uređenju prostora, a u skladu sa projektom rušenja i demontaža, i projektom novog stanja, a prema funkcionalnim i tehničkim zahtjevima prilagodbe postojećeg prostora novim uvjetima koji su definirani građevinskim i instalaterskim projektima i odgovarajućim troškovnicima. Svi radovi koji će se izvoditi na uređenju postojećih prostora su specificirani projektnim zadatkom, projektima i detaljnim opisima u stavkama troškovnika. U pripremne radove uključiti i pregled projektne dokumentacije (građevinski i instalaterski dio) sa pripadajućim troškovnicima, a o svim nejasnoćama ili neusklađenostima pravovremeno izvjestiti investitora i projektanta. Obračun za obavljene pripremne radnje po predviđenim radnim satima stručnog radnika određenog stupnja obrazovanja.</t>
  </si>
  <si>
    <t>PRIPREMNI RADOVI UKUPNO:</t>
  </si>
  <si>
    <t>Prije rušenja postojećih slojeva parternog uređenja (asfalt, beton, kulir ploče, travne ploče), potrebno je izraditi probni uzorak rušenja cca. 1,0x1,0m, kako bi se ustanovili postojeći slojevi i debljina slojeva, da se odredi potrebna visine rušenja za potrebe novih obloga.</t>
  </si>
  <si>
    <t>Demontaža ulične rasvjete, blindiranje i zaštićivanje priključaka na lokaciji. Svi koeficijenti u cijeni. Po stvarno utrošenim satima.</t>
  </si>
  <si>
    <t>Ako se prilikom iskopa za temelje kuće naiđe na okršeni materijal, potrebno ga je ukloniti do srasle stijene i zamijeniti mršavim betonom ili kamenom drobinom zbijenom u slojevima.</t>
  </si>
  <si>
    <t>2.1.</t>
  </si>
  <si>
    <t>2.7.</t>
  </si>
  <si>
    <t>2.8.</t>
  </si>
  <si>
    <t>2.9.</t>
  </si>
  <si>
    <t>2.10.</t>
  </si>
  <si>
    <t>2.12.</t>
  </si>
  <si>
    <t>2.13.</t>
  </si>
  <si>
    <t>2.14.</t>
  </si>
  <si>
    <t>2.15.</t>
  </si>
  <si>
    <t>2.16.</t>
  </si>
  <si>
    <t>2.19.</t>
  </si>
  <si>
    <t xml:space="preserve">GRAĐEVINSKI RADOVI </t>
  </si>
  <si>
    <t>BETONSKI I AB RADOVI</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</si>
  <si>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zahtijeve za građevne proizvode namijenjene ugradnji u betonsku konstrukciju.</t>
  </si>
  <si>
    <t>S obzirom na način armiranja, betonske konstrukcije obuhvaćene ovim troškovnikom mogu biti od: nearmiranog betona; armiranog betona; ili prednapetog betona.</t>
  </si>
  <si>
    <t>S obzirom na težinu betona, betonske konstrukcije obuhvaćene ovim troškovnikom mogu biti: s laganim betonom; s običnim betonom; ili s teškim betonom.</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</si>
  <si>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</si>
  <si>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Prije početka rada treba izraditi projekt betonske konstrukcije. Projekt obuhvaća tehnički opis, proračun nosivosti i uporabljivosti te program kontrole i osiguranja kvalitete.</t>
  </si>
  <si>
    <t>Projekt predgotovljenih ili djelomice predgotovljenih betonskih konstrukcija mora sadržavati i rješenje načina proizvodnje, ugradbe, prijenosa i prevoza, rasporeda oslonaca, potrebnih podupora i drugih mjera za osiguravanje stabilnosti tijekom ugradbe i spajanja elemenata.</t>
  </si>
  <si>
    <t>Prilikom izvođenja betonske konstrukcije izvođač je dužan pridržavati se projekta betonske konstrukcije i tehničkih uputa za ugradnju i uporabu građevinskih proizvoda, te opisa iz ovog troškovnika.</t>
  </si>
  <si>
    <t>Propisana svojstva i uporabljivost građevinskog proizvoda izrađenog na gradilištu utvrđuje se na način određena projetkom, tehničkim propisom i ovim troškovnikom.</t>
  </si>
  <si>
    <t>Izvođenje betonske konstrukcije mora biti takvo da navedena konstrukcija ima tehnička svojstva i ispunjava zahtijeve određene projektom, tehničkim propisom i ovim troškovnikom.</t>
  </si>
  <si>
    <t>Uvjeti za izvođenje betonske konstrukcije definirani su programom kontrole osiguranja kvalitete koji je sastavni dio glavnog projekta betonske konstrukcije.</t>
  </si>
  <si>
    <t>Održavanje betonskih konstrukcija mora biti takvo, da se tijekom trajanja građevine očuvaju njena tehnička svojstva i ispunjavaju zahtijevi određeni projetkom građevine i tehničkim propisom.</t>
  </si>
  <si>
    <t>beton</t>
  </si>
  <si>
    <t>Svojstva očvrslog betona moraju biti specificirana projektom betonske konstrukcije ovisno o uvjetima uporabe.</t>
  </si>
  <si>
    <t>Svojstva svježeg betona specificira izvođač betonskih radova.</t>
  </si>
  <si>
    <t>Kriterije vodonepropusnosti betona određene su projektom betonske konstrukcije, ovisno o uvjetima njena korištenja, a vodonepropusnost se ispituje prema HRN EN 12390-8.</t>
  </si>
  <si>
    <t>Uzimanje uzoraka, priprema uzoraka i ispitivanje svojstava svježeg betona provodi se prema normama niza HRN EN 12350, a ispitivanje svojstava očvrslog betona prema normana niza HRN EN 12390.</t>
  </si>
  <si>
    <t>Sva ugradba betona u ab konstrukcije je obavezno strojna.</t>
  </si>
  <si>
    <t>3.1.</t>
  </si>
  <si>
    <t>Jedinična cijena betonskih i ab radova uključuje slijedeće:</t>
  </si>
  <si>
    <t xml:space="preserve"> - dobavna cijena gotovog betona uključujući sve transporte i manipulacije;</t>
  </si>
  <si>
    <t xml:space="preserve"> - sav potreban rad na ugradbi betona;</t>
  </si>
  <si>
    <t xml:space="preserve"> - sve unutarnje pretovare, transporte i manipulacije;</t>
  </si>
  <si>
    <t xml:space="preserve"> - poduzimanje mjera zaštite na radu i drugih mjera;</t>
  </si>
  <si>
    <t xml:space="preserve"> - zaštita betonskih i ab konstrukcija od djelovanja atmosferilija i temperaturnih utjecaja;</t>
  </si>
  <si>
    <t xml:space="preserve"> - ugradba svih potrebnih posebno nespecificiranih elemenata (sidra, ankeri i sl.);</t>
  </si>
  <si>
    <t xml:space="preserve"> - čišćenje nakon završenih radova.</t>
  </si>
  <si>
    <t>armatura</t>
  </si>
  <si>
    <t xml:space="preserve">Tehnička svojstva armature moraju ispinjavati opće i posebne zahtijeve bitne za krajnju namjenu i ovisno o vrsti čelika moraju biti specificirane prema normama nizova </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</si>
  <si>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</si>
  <si>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</si>
  <si>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</si>
  <si>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</si>
  <si>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sve unutarnje pretovare, transporte i manipulacije;</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</si>
  <si>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</si>
  <si>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</si>
  <si>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</si>
  <si>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</si>
  <si>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pažljivo da ne dođe do oštećenja konstrukcije, naročito rubova, zubaca ili utora. </t>
  </si>
  <si>
    <t>Obračun se vrši prema postojećim normama GN-601.</t>
  </si>
  <si>
    <t>Oplatu računati u kompletnoj površini konstrukcije bez odbijanja otvora za vrata, prozore, prolaze i  prodore.</t>
  </si>
  <si>
    <t>Podupiranje za sve oplate je u cijeni, visine kako je stavkom troškovnika određeno.</t>
  </si>
  <si>
    <t>Jedinična cijena oplate sadrži:</t>
  </si>
  <si>
    <t xml:space="preserve"> - dobavu svog potrebnog materijala za izvedbu oplate uključujući sve transporte i manipulacije;</t>
  </si>
  <si>
    <t xml:space="preserve"> - sav potreban rad na krojenju i ugradbi oplate;</t>
  </si>
  <si>
    <t xml:space="preserve"> - označavanje, uzimanje mjera na građevini;</t>
  </si>
  <si>
    <t xml:space="preserve"> - močenje ili mazanje oplate (ili limenih kalupa) prije betoniranja;</t>
  </si>
  <si>
    <t xml:space="preserve"> - demontaža oplate, čišćenje, vađenje čavala, sortiranje;</t>
  </si>
  <si>
    <t xml:space="preserve"> - izradu radne skele;</t>
  </si>
  <si>
    <t xml:space="preserve"> - primjena mjera zaštite na radu i drugih važećih propisa;</t>
  </si>
  <si>
    <t xml:space="preserve">  - čišćenje nakon završetka radova</t>
  </si>
  <si>
    <t xml:space="preserve"> - izvedba manjih prodora, utora i udubljenja umetanjem u oplatu blokova od ekspandiranog polistirena 
ili kutija od drvene oplate, te njihova demontaža;</t>
  </si>
  <si>
    <t>3.2.</t>
  </si>
  <si>
    <t xml:space="preserve">beton </t>
  </si>
  <si>
    <t>šipke, mreže</t>
  </si>
  <si>
    <t>kg</t>
  </si>
  <si>
    <t>m1</t>
  </si>
  <si>
    <t>4.1.</t>
  </si>
  <si>
    <t>4.2.</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</si>
  <si>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</si>
  <si>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Jedinična cijena radova sadrži:</t>
  </si>
  <si>
    <t>- sav rad, uključivo pomoćni;</t>
  </si>
  <si>
    <t>- sav materijal, osnovni i pomoćni;</t>
  </si>
  <si>
    <t>- sve potrebne pomoćne konstrukcije i skele;</t>
  </si>
  <si>
    <t>5.1.</t>
  </si>
  <si>
    <t>5.2.</t>
  </si>
  <si>
    <t>RAZNI RADOVI UKUPNO:</t>
  </si>
  <si>
    <t>Stavka obuhvaća:</t>
  </si>
  <si>
    <t xml:space="preserve"> - sav potreban spojni materijal  (onaj koji se koristi pri montaži mora biti razvrstan po klasama, tipovima i dimenzijama, te upakiran u sanduke s vidljivim oznakama);</t>
  </si>
  <si>
    <t xml:space="preserve"> - utovar u vozila, transport do gradilišta, istovar i sortiranje konstrukcije na mjesto u dogovoru s investitorom ili nadzornim inženjerom;</t>
  </si>
  <si>
    <t xml:space="preserve"> - montaža konstrukcije  (izvoditelj montažnih radova obvezan je projektantu dostaviti na ovjeru projekt montaže);</t>
  </si>
  <si>
    <t xml:space="preserve"> - antikorozivnu zaštitu čelične konstrukcije.</t>
  </si>
  <si>
    <t>U cijeni komplet navedeno.</t>
  </si>
  <si>
    <t>Kako bi se osigurala tražena kvaliteta, izrada i montaža konstrukcije mora se povjeriti ovlaštenoj 
izvođačkoj firmi, koja je poznata po već izvedenim sličnim građevinama, i koja posjeduje opremu i stručni kadar za kvalitetnu izradu iste.</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</si>
  <si>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</si>
  <si>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t>
  </si>
  <si>
    <t>Izvođač radova (izrada konstrukcije i montaža) dužan je prije početka radova na izradi  (montaži) predočiti nadzornom inženjeru:</t>
  </si>
  <si>
    <t>Zatrpavanje rovova nakon kompletne izvedbe vanjskog vodovoda sa formiranom nadslojem.</t>
  </si>
  <si>
    <t>1.2.9.</t>
  </si>
  <si>
    <t>Razastiranje i odvoz preostalog materijala</t>
  </si>
  <si>
    <t>Razastiranje suvišnog materijala (zemlje) na okolni teren ili odvoz na mjesto koje odredi nadzorni inženjer.</t>
  </si>
  <si>
    <t>1.2.10.</t>
  </si>
  <si>
    <t>Čišćenje gradilišta nakon izvedbe svih radova na projektiranom vodovodu.
Obračun po tekućem metru trase, komplet.</t>
  </si>
  <si>
    <t>1.2.11.</t>
  </si>
  <si>
    <t>1.2.12.</t>
  </si>
  <si>
    <t>VANJSKI TEMELJNI RAZVOD HLADNE VODE UKUPNO:</t>
  </si>
  <si>
    <t>VANJSKA KANALIZACIJA</t>
  </si>
  <si>
    <t>2.1.1.</t>
  </si>
  <si>
    <t>Polaganje tvrdih PVC SN4 cijevi uključivo fazonski komadi</t>
  </si>
  <si>
    <t>Dobava, raznošenje uzduž rova, spuštanje u rov uz  horizontalno i vertikalno poravnavanje, te montaža tvrdih PVC kanalizacionih okruglih cijevi prema DIN 19534 ili ONORM B5184 za izvedbu glavnih kanala, uključujući fazonske komade te brtveni materijal.</t>
  </si>
  <si>
    <t>DN 100</t>
  </si>
  <si>
    <t>DN 200</t>
  </si>
  <si>
    <t>DN 300</t>
  </si>
  <si>
    <t>2.1.2.</t>
  </si>
  <si>
    <t>Ispitivanje kanalizacije na vodonepropusnost</t>
  </si>
  <si>
    <t>Ispitivanje kanalizacije na vodonepropusnost po DIN 4033 komplet sa svim potrebnim radovima te izdavanje atesta</t>
  </si>
  <si>
    <t>2.1.3.</t>
  </si>
  <si>
    <t>Geodetski snimak kanalizacije</t>
  </si>
  <si>
    <t>Izrada geodetskog snimka izvedene kanalizacije te priprema elaborata za primopredaju.</t>
  </si>
  <si>
    <t>2.1.4.</t>
  </si>
  <si>
    <t>2.1.5.</t>
  </si>
  <si>
    <t>2.1.6.</t>
  </si>
  <si>
    <t>2.2.1.</t>
  </si>
  <si>
    <t>Iskolčenje trase glavnih kanala do okana  stacioniranjem svih čvorova iz izvedbene situacije. Obračun po tekućem metru , komplet</t>
  </si>
  <si>
    <t>2.2.2.</t>
  </si>
  <si>
    <t>Strojni i ručni iskop rova</t>
  </si>
  <si>
    <t>Strojni i ručni otkop rova za potrebe projektirane kanalizacije u tlu mješovitog sastava od 3. do 5. kategorije, uz odlaganje iskopanog materijala na lijevu stranu rova, 1,0 m od ruba iskopa, prosječne dubine 1,2  m, te širine 0,8 m, uključivo iskop za okna.
Uključeno razupiranje u rovu. Obračun sve kompletno po kubnom metru otkopanog materijala.</t>
  </si>
  <si>
    <t>2.2.3.</t>
  </si>
  <si>
    <t>Dotjerivanje stranica i dna rova, uz fino planiranje dna, prema uzdužnom profilu, za što upotrijebiti sitniji materijal od iskopa.
Obračun sve kompletno po kvadratnom metru dna rova.</t>
  </si>
  <si>
    <t>2.2.4.</t>
  </si>
  <si>
    <t>Dobava, raznošenje uzduž rova, ubacivanje u rov, te razastiranje (na dnu rova) posteljice, odnosno sloja pijeska u debljini od 10 cm.
Obračun sve kompletno po kubnom metru ugrađenog materijala.</t>
  </si>
  <si>
    <t>2.2.5.</t>
  </si>
  <si>
    <t>Zatrpavanje cijevi nadslojem pijeska</t>
  </si>
  <si>
    <t>Dobava, raznošenje uzduž rova, ubacivanje u rov, te razastiranje nadsloja od pijeska ili prosijane zemlje do 10 cm iznad gornjeg ruba cijevi.</t>
  </si>
  <si>
    <t>Obračun sve kompletno po kubnom metru ugrađenog materijala</t>
  </si>
  <si>
    <t>2.2.6.</t>
  </si>
  <si>
    <t>Zatrpavanje kompletnog rova</t>
  </si>
  <si>
    <t>Zatrpavanje rova nakon kompletne izvedbe glavnih kanala sa formiranim nadslojem</t>
  </si>
  <si>
    <t>2.2.7.</t>
  </si>
  <si>
    <t>Razastiranje suvišnog materijala (zemlje) na okolni teren, odnosno odvoz preostalog materijala. U stavku ulazi prijevoz, istovar i grubo planiranje.</t>
  </si>
  <si>
    <t>Obračun se vrši po kubnom metru prevezenog materijala.</t>
  </si>
  <si>
    <t>2.2.8.</t>
  </si>
  <si>
    <t>Kontrolno okno - ACO TopTek poklopac</t>
  </si>
  <si>
    <t>Izvedba kompletnog vodonepropusnog kontrolnog okna od betona M 25. U jedinačnoj cijeni  sadržani su svi dolje navedeni radovi.
Iskop se vrši u mješovitom sastavu tla od 3. do 5. kategorije sa potrebnim razupiranjem.
Zatrpavanje je uključeno u cijenu.
Oplata se izvodi kao dvostrana glatka oplata.</t>
  </si>
  <si>
    <t>Zidovi i dno kontrolnog okna debljine 20 cm se izvode u betonu M – 25 sa najmanje 350 kg cementa na 1 m3 betonske smjese uz dodatak aditiva za postizanje potpune vodonepropusnosti betona i otpornosti na agresivne vode.
Dno i stijenke armirati obostrano armaturnom mrežom MA 500/560 Q-385.</t>
  </si>
  <si>
    <t>Beton treba ugrađivati u slojevima od 30 cm i nabijati pervibratorima. Unutarnje površine kontrolnog okna zaglađuju se cementnim mortom, te zatvaraju eventualno nastale pukotine i gnijezda u betonu uključivo izradu vodonepropusnog premaza otpornog na isparavanje kanalskih voda.</t>
  </si>
  <si>
    <t>Poklopac za šaht kao proizvod ACO TopTek PAVING SS, iz pocinčanog čelika, za ugradnju završne obloge betonskim opločnicima. Svijetli otvor poklopca 600 x 600 mm, građevinske veličine 738x738 mm, ukupne visine okvira 80 mm, visina poklopca 80 mm. Okvir i poklopac su izrađeni iz pocinčanog čelika debljine 3 mm. Težina poklopca s okvirom 65 kg.
Poklopac na kontrolnom oknu mora imati nosivost od 25 Mp.
U cijenu okna uključiti fazonske komade za nepropusni spoj cijevi i okna, kao KGF ili sl.
Ljevano željezne kanalske stupaljke također su uključene u cijenu.
Prosječna dubina okana iznosi 1,30 m.
Obračun se vrši po komadu potpuno završenog kontrolnog okna.</t>
  </si>
  <si>
    <t>100 x 60 cm</t>
  </si>
  <si>
    <t>2.2.9.</t>
  </si>
  <si>
    <t>Kanal za linijsku odvodnju V150 - h = 210</t>
  </si>
  <si>
    <r>
      <t xml:space="preserve">Dobava i montaža kanala za linijsku odvodnju oborinskih voda  kao proizvod  </t>
    </r>
    <r>
      <rPr>
        <b/>
        <sz val="10"/>
        <rFont val="Arial"/>
        <family val="2"/>
      </rPr>
      <t>ACO DRAIN  V150</t>
    </r>
    <r>
      <rPr>
        <sz val="10"/>
        <rFont val="Arial"/>
        <family val="2"/>
      </rPr>
      <t>,klase opterećenja A15 – E600.Kanal se zbog specifičnog  V-presjeka odlikuje   većom brzinom otjecanja vode i boljim hidrauličkim  svojstvima. Kanal je izrađen iz polymerbetona  P građevinske visine 210 - 310 mm. Svjetla širina kanala   je 150 mm,građevinska širina 185 mm, građevinska dužina 100cm. Rubovi kanala ojačani su kutnikom od pocinčanog čelika debljine 4 mm koji služi kao dosjed za polaganje pokrovne rešetke.Kanalski elementi su izvedeni u pet građevinskih visina (kaskadni pad). Kanal se izvodi polaganjem na betonsku podlogu marke B25 debljine sloja 15 cm,a kanal je potrebno bočno založiti betonom. Gornji rub  rešetke se izvodi u razini 2-5 mm ispod kote gotove završne okolne površine . Sve sa priborom za montažu do potpune funkcionalnosti.</t>
    </r>
  </si>
  <si>
    <t>Pokrovna rešetka je izrađena iz vruće pocinčanog čelika u mrežastom obliku za opterečenje C 250 (srednje teški promet) sa sistemom bezvijčane ukrute DRAINLOCK. Rešetka je širine 173 mm, duljine 100 cm, a upojne površine 1151 cm2/m.</t>
  </si>
  <si>
    <t>Kanal iz polimernog betona duljine 1,0 m</t>
  </si>
  <si>
    <t>Sabirnik iz polimernog betona duljine 0,5 m</t>
  </si>
  <si>
    <t>Pokrovna rešetka od vruče poc. čelika duljine 1,0 m</t>
  </si>
  <si>
    <t>2.2.10.</t>
  </si>
  <si>
    <t>Kanal za linijsku odvodnju V150 - h = 120</t>
  </si>
  <si>
    <r>
      <t xml:space="preserve">Dobava i montaža kanala za linijsku odvodnju oborinskih voda  kao proizvod  </t>
    </r>
    <r>
      <rPr>
        <b/>
        <sz val="10"/>
        <rFont val="Arial"/>
        <family val="2"/>
      </rPr>
      <t>ACO DRAIN  V150 FLACH (plitki kanal)</t>
    </r>
    <r>
      <rPr>
        <sz val="10"/>
        <rFont val="Arial"/>
        <family val="2"/>
      </rPr>
      <t>, klase opterećenja A15 – E600. Kanal je izrađen iz polymerbetona  P građevinske visine 120 mm. Svjetla širina kanala   je 150 mm,građevinska širina 185 mm, građevinska dužina 100cm. Rubovi kanala ojačani su kutnikom od pocinčanog čelika debljine 4 mm koji služi kao dosjed za polaganje pokrovne rešetke. Kanal se izvodi polaganjem na betonsku podlogu marke B25 bočno kanal založiti betonom. Gornji rub  rešetke se izvodi u razini 2-5 mm ispod kote gotove završne okolne površine . Sve sa priborom za montažu do potpune funkcionalnosti.</t>
    </r>
  </si>
  <si>
    <t>Kanal iz polim. betona duljine 0,5 m</t>
  </si>
  <si>
    <t>2.2.11.</t>
  </si>
  <si>
    <t>2.2.12.</t>
  </si>
  <si>
    <t>2.2.13.</t>
  </si>
  <si>
    <t>VANJSKA KANALIZACIJA UKUPNO:</t>
  </si>
  <si>
    <t xml:space="preserve">REKAPITULACIJA </t>
  </si>
  <si>
    <t>VANJSKI TEMELJNI RAZVOD HLADNE VODE I HIDRANTSKE MREŽE</t>
  </si>
  <si>
    <t>UKUPNO</t>
  </si>
  <si>
    <t>SVEUKUPNO</t>
  </si>
  <si>
    <t>D.</t>
  </si>
  <si>
    <t>JAVNA RASVJETA I PRIKLJUČAK PREPUMPNE STANICE</t>
  </si>
  <si>
    <t>KRAJOBRAZNO UREĐENJE</t>
  </si>
  <si>
    <t>E.</t>
  </si>
  <si>
    <t>VODOVOD I KANALIZACIJA</t>
  </si>
  <si>
    <t>POTPIS I ŽIG PONUDITELJA</t>
  </si>
  <si>
    <t>Sve montirane čelične konstrukcije moraju biti uzemljene u skladu sa odgovarajućim dijelom projekta elektroinstalacija. Radovi u vezi uzemljenja obuhvaćeni su troškovnikom u sklopu odgovarajućeg dijela projekta elektroinstalacija.</t>
  </si>
  <si>
    <t xml:space="preserve"> - izradu radioničkih nacrta čelične konstrukcije u skladu s glavnim i izvedbenim projektom;</t>
  </si>
  <si>
    <t>Zatvaranje raznih šliceva i prodora u ab konstrukcijama. Izvesti cem. mortom ili mikrobetonom C30/37. Rad izvesti isključivo po nalogu nadzornog inžinjera upisom u građevinski dnevnik. Uključivo potrebna oplata za zatvaranje i podupiranje iste. Količine su informativne. Male količine i sva otežanja u cijeni. Po m3/m1 stvarno ugrađenog morta (betona).</t>
  </si>
  <si>
    <t>prodori</t>
  </si>
  <si>
    <t>šlicevi</t>
  </si>
  <si>
    <t>Razne manje zidarske pripomoći i pomoćni radovi obrtnicima i instalaterima. Rad izvesti isključivo po nalogu nadzornog inžinjera upisom u građevinski dnevnik. Po stvarno utrošenim satima ovjerenim od strane nadzornog inžinjera.</t>
  </si>
  <si>
    <t>Izvođač je obavezan prethodno napraviti uzorak - probnu dionicu uz pregled i odobrenje glavnog projektanta upisom u građevinski dnevnik.</t>
  </si>
  <si>
    <t>Obračun vršiti prema m2 izrađenog potrebnog sloja.</t>
  </si>
  <si>
    <t>TROŠKOVNIK GRAĐEVINSKIH I OBRTNIČKIH RADOVA - TRG</t>
  </si>
  <si>
    <t>0.4.</t>
  </si>
  <si>
    <t>0.5.</t>
  </si>
  <si>
    <t>0.6.</t>
  </si>
  <si>
    <t>0.7.</t>
  </si>
  <si>
    <t>0.8.</t>
  </si>
  <si>
    <t>0.9.</t>
  </si>
  <si>
    <t>Svi iskopi obračunati su na bazi apsolutne kote terena +1,80 m, odnosno relativne kote +/- 0,00.</t>
  </si>
  <si>
    <t>rad</t>
  </si>
  <si>
    <t>vertikalni prometni znakovi</t>
  </si>
  <si>
    <t>Geodetsko snimanje izvedenog stanja i unošenje u katastar. Obračun po m2 uređenih površina.</t>
  </si>
  <si>
    <t>0.10.</t>
  </si>
  <si>
    <t>jed.</t>
  </si>
  <si>
    <t>kol.</t>
  </si>
  <si>
    <t>jed.cijena</t>
  </si>
  <si>
    <t>ukupno</t>
  </si>
  <si>
    <t>Nasipavanje unutar izvesti do tražene zbijenosti, odnosno u slojevima od po 20 cm, sa strojnim nabijanjem i vlaženjem vodom.</t>
  </si>
  <si>
    <t>Ograničiti brzinu seizmičkih oscilacija za vrijeme razbijanja stijene u svrhu zaštite povijesne baštine u neposrednoj blizini lokacije.</t>
  </si>
  <si>
    <t>Izlazak projektanta na lokaciju u vrijeme iskopa i dodatna projektantska obrada. Obračun po stvarno utrošenim satima.</t>
  </si>
  <si>
    <t xml:space="preserve">ZAVRŠNI RADOVI </t>
  </si>
  <si>
    <t>opis</t>
  </si>
  <si>
    <t>r.b.</t>
  </si>
  <si>
    <t>ZAVRŠNI RADOVI UKUPNO:</t>
  </si>
  <si>
    <t>C.</t>
  </si>
  <si>
    <t>Napomena:</t>
  </si>
  <si>
    <t>Sav materijal naveden u popisu opreme zahtjeva dobavu i isporuku na lokaciju,te instaliranje, ugradnju ili montažu istog uz odgovarajuća  ispitivanja.</t>
  </si>
  <si>
    <t>Kod svih zemljanih iskopa i ostalih radova izvođač je dužan pažljivo izvoditi iskope i radove, te u slučaju oštećenja postojećih instalacija sanirati ih o svom trošku! Sanaciju prekopa izvršiti na taj način da se zelene površine kao i asfaltirane vrate u prvobitno stanje. Iskopi u troškovniku prikazani su kao ručni ili strojni, a obračun koliko kojih je bilo izvršit će se prema stvarno izvedenim količinama (predviđa se cca 70% strojnog i 30% ručnog iskopa)</t>
  </si>
  <si>
    <t>Zbog etapnosti izgradnje prije davanja ponude obavezan je izlazak na teren i konzultacija sa investitorom, kako bi se izbjeglo davanje ponude za radove i materijal koji neće biti izvedeni.</t>
  </si>
  <si>
    <t>REDNI BROJ</t>
  </si>
  <si>
    <t>OPIS STAVKE</t>
  </si>
  <si>
    <t>JEDINICA MJERE</t>
  </si>
  <si>
    <t>JC - RAD</t>
  </si>
  <si>
    <t>JC - MATERIJAL</t>
  </si>
  <si>
    <t>KOLIČINA</t>
  </si>
  <si>
    <t>JEDINIČNA CIJENA</t>
  </si>
  <si>
    <t>UKUPNA CIJENA</t>
  </si>
  <si>
    <t xml:space="preserve">TRG KALNIK - JAVNA RASVJETA I PRIKLJUČAK PREPUMPNE STANICE
</t>
  </si>
  <si>
    <t>DODATI KABEL 5x6mm2 i specifikaciju ormara RO-PS</t>
  </si>
  <si>
    <t>1.0</t>
  </si>
  <si>
    <t>Građevinski radovi i materijal</t>
  </si>
  <si>
    <t>Iskolčenje trase kabela, položaja stupova i ormara javne rasvjete</t>
  </si>
  <si>
    <t>m</t>
  </si>
  <si>
    <t>Strojni ili ručni iskop kabelskog rova u zemlji IV kategorije i nasutom šljunkovitom terenu duljine cca  10 m, širine 0,5 m i dubine 1,2 m, uz razbijanje asfalta i betona, za polaganje plastičnih cijevi za prolaz kabela ispod asfaltiranih površina.
Prethodno položene cijevi zaliti mršavim betonom</t>
  </si>
  <si>
    <t>Volumen iskopa:</t>
  </si>
  <si>
    <t xml:space="preserve">  - ručni iskop</t>
  </si>
  <si>
    <r>
      <t>m</t>
    </r>
    <r>
      <rPr>
        <i/>
        <vertAlign val="superscript"/>
        <sz val="11"/>
        <rFont val="Arial"/>
        <family val="2"/>
      </rPr>
      <t>3</t>
    </r>
  </si>
  <si>
    <t>Iskop kabelskog rova u zemlji IV kategorije, duljine cca           250 m, širine 0,4 i 0,5 m  i dubine 0,8 m, nasipanje pijeska u rov debljine do 10 cm, a nakon polaganja kabela nasipanje još 10 cm sloja pijeska</t>
  </si>
  <si>
    <t xml:space="preserve">  - strojni iskop</t>
  </si>
  <si>
    <t xml:space="preserve">  - tuneliranjem</t>
  </si>
  <si>
    <t>Strojno rezanje asfalta sa obje strane kabeelskog rova u dužini cca 10m</t>
  </si>
  <si>
    <t>1.5.</t>
  </si>
  <si>
    <t>Zatrpavanje rova zemljom, nabijanje tla motornim nabijačem u slojevima od 20 cm</t>
  </si>
  <si>
    <r>
      <t>m</t>
    </r>
    <r>
      <rPr>
        <i/>
        <vertAlign val="superscript"/>
        <sz val="11"/>
        <rFont val="Arial"/>
        <family val="2"/>
      </rPr>
      <t>3</t>
    </r>
  </si>
  <si>
    <t>1.6.</t>
  </si>
  <si>
    <t>Odvoz viška zemlje</t>
  </si>
  <si>
    <t>1.7.</t>
  </si>
  <si>
    <t>Nabava, prijevoz, nasipanje i nabijanje šljunka u pripremljen rov</t>
  </si>
  <si>
    <t>1.8.</t>
  </si>
  <si>
    <r>
      <t>Izvođenje završnog nosivog sloja cementne stabilizacije uz nabijanje sa motornim nabijačem. Debljina betona mora biti 10 cm, s time da gornja kota betona bude u visini donje kote postojećeg asfalta.</t>
    </r>
    <r>
      <rPr>
        <b/>
        <i/>
        <sz val="11"/>
        <rFont val="Arial"/>
        <family val="2"/>
      </rPr>
      <t xml:space="preserve"> </t>
    </r>
  </si>
  <si>
    <r>
      <t>m</t>
    </r>
    <r>
      <rPr>
        <i/>
        <vertAlign val="superscript"/>
        <sz val="11"/>
        <rFont val="Arial"/>
        <family val="2"/>
      </rPr>
      <t>2</t>
    </r>
  </si>
  <si>
    <t>1.9.</t>
  </si>
  <si>
    <t>Asfaltiranje u širini kabelskog rova i iznad temelja stupova javne rasvjete, komplet sa popravkom svih oštećenja asfalta izvan širine kabelskog rova nastalih kod izvođenja radova</t>
  </si>
  <si>
    <t>1.10.</t>
  </si>
  <si>
    <t>Nabava i prijevoz pijeska za nasipanje na dno kabelskog rova 10 cm ispod i 10 cm iznad položenog kabela</t>
  </si>
  <si>
    <t>1.11.</t>
  </si>
  <si>
    <t>Nabava i prijevoz  mršavog betona sa zasipavanjem kabelskog rova oko TPE cijevi</t>
  </si>
  <si>
    <t>1.12.</t>
  </si>
  <si>
    <t>Strojni ili ručni iskop  rupe u zelenoj površini ili asfaltiranom nogostupu za temelj razvodnog ormara javne rasvjete tip RRP-11, za ormare SKPO, OJR-PS dimenzija :
Duljina:   0,6 m
Širina:    0,9 m
Visina:   0,94 m
Volumen iskopa: m3     0,54</t>
  </si>
  <si>
    <t>1.13.</t>
  </si>
  <si>
    <t>Strojni ili ručni iskop  rupe u zelenoj površini ili asfaltiranom nogostupu za temelj stupa javne rasvjete Escofit, visine 5 m, dimenzija:
Duljina:   0,8 m
Širina:    0,8m
Visina:   1,0 m
Volumen iskopa: m3    0,7</t>
  </si>
  <si>
    <t>Nakon izrade temelja tlo nabiti motornim nabijačem i odvesti višak zemlje</t>
  </si>
  <si>
    <t xml:space="preserve">Iskop rupe za temelj u zelenoj površini </t>
  </si>
  <si>
    <t>1.14.</t>
  </si>
  <si>
    <t>Strojni ili ručni iskop  rupe u zelenoj površini ili asfaltiranom nogostupu za temelj stupa javne rasvjete Escofit, visine 7-10m m, dimenzija:
Duljina:   1,2 m
Širina:    1,2m
Visina:   1,2 m
Volumen iskopa: m3    1,7</t>
  </si>
  <si>
    <t>1.15.</t>
  </si>
  <si>
    <t>Izrada  temelja u asfaltiranom nogostupu ili zelenoj površini površini  za stup Escofit, visine 5 m iz betona kvalitete C25/30, prema statičkom proračunu. Ugradnja sidrenih vijaka pomoću šablone, ugradnja 2 ili 3 kom. privodnih PVC cijevi  63x800 mm, te niveliranje gornje plohe temelja cementnim mortom. Temelj treba izvesti  iz jednog dijela.</t>
  </si>
  <si>
    <t>Dimenzije temelja:   0,8x0,8x1,0m
Volumen temelja:     0,7 m3</t>
  </si>
  <si>
    <t>Predviđena izrada temelja:</t>
  </si>
  <si>
    <t xml:space="preserve">                   - sa 2 privodne cijevi</t>
  </si>
  <si>
    <t xml:space="preserve">                   - sa 3 privodne cijevi</t>
  </si>
  <si>
    <t>1.16.</t>
  </si>
  <si>
    <t>Izrada  temelja u asfaltiranom nogostupu ili zelenoj površini površini  za stup Escofit, visine 7-10 m iz betona kvalitete C25/30, prema statičkom proračunu. Ugradnja sidrenih vijaka pomoću šablone, ugradnja 2 ili 3 kom. privodnih PVC cijevi  63x800 mm, te niveliranje gornje plohe temelja cementnim mortom. Temelj treba izvesti  iz jednog dijela.</t>
  </si>
  <si>
    <t>Dimenzije temelja:  1,2x1,2x1,2m
Volumen temelja:     1,7 m3</t>
  </si>
  <si>
    <t>1.17.</t>
  </si>
  <si>
    <r>
      <t xml:space="preserve">Polaganje plastičnih TPE cijevi, </t>
    </r>
    <r>
      <rPr>
        <i/>
        <sz val="11"/>
        <rFont val="Symbol"/>
        <family val="1"/>
      </rPr>
      <t></t>
    </r>
    <r>
      <rPr>
        <i/>
        <sz val="11"/>
        <rFont val="Arial"/>
        <family val="2"/>
      </rPr>
      <t xml:space="preserve"> 160 i  </t>
    </r>
    <r>
      <rPr>
        <i/>
        <sz val="11"/>
        <rFont val="Symbol"/>
        <family val="1"/>
      </rPr>
      <t></t>
    </r>
    <r>
      <rPr>
        <i/>
        <sz val="11"/>
        <rFont val="Arial"/>
        <family val="2"/>
      </rPr>
      <t>110 mm u iskopani rov pri prijelazu preko ceste i križanju s drugim instalacijama</t>
    </r>
  </si>
  <si>
    <r>
      <t xml:space="preserve">- cijevi  </t>
    </r>
    <r>
      <rPr>
        <i/>
        <sz val="11"/>
        <rFont val="Symbol"/>
        <family val="1"/>
      </rPr>
      <t>f</t>
    </r>
    <r>
      <rPr>
        <i/>
        <sz val="11"/>
        <rFont val="Arial"/>
        <family val="2"/>
      </rPr>
      <t xml:space="preserve"> 160</t>
    </r>
  </si>
  <si>
    <r>
      <t xml:space="preserve">- cijevi  </t>
    </r>
    <r>
      <rPr>
        <i/>
        <sz val="11"/>
        <rFont val="Symbol"/>
        <family val="1"/>
      </rPr>
      <t>f</t>
    </r>
    <r>
      <rPr>
        <i/>
        <sz val="11"/>
        <rFont val="Arial"/>
        <family val="2"/>
      </rPr>
      <t xml:space="preserve"> 110</t>
    </r>
  </si>
  <si>
    <t>1.18.</t>
  </si>
  <si>
    <t>Polaganje debelostjenih savitljivih plastičnih cijevi 63 mm u iskopani rov, u blizini drveća</t>
  </si>
  <si>
    <t>1.19.</t>
  </si>
  <si>
    <t>Polaganje savitljivih plastičnih cijevi 32 mm u iskopani rov</t>
  </si>
  <si>
    <t>1.20.</t>
  </si>
  <si>
    <t>Zaštita komunalnih instalacija kod križanja ili paralelnog vođenja energetskog kabela sa komunalnom instalacijom (vodovod, kanalizacija, plin, ....) prema pravilima struke, komplet sa materijalom i radovima</t>
  </si>
  <si>
    <t>kom.</t>
  </si>
  <si>
    <t>1.21.</t>
  </si>
  <si>
    <t>Polaganje  željezne pocinčane trake Fe/Zn 30x4 mm u već iskopanom i pripremljenom rovu</t>
  </si>
  <si>
    <t>1.22.</t>
  </si>
  <si>
    <t>Polaganje u iskopani rov  PVC – “ GAL” štitnika dužine           1,0 m  za zaštitu  kabela</t>
  </si>
  <si>
    <t>1.23.</t>
  </si>
  <si>
    <t>Polaganje u iskopani rov PVC trake  upozorenja s kontinuiranim natpisom “POZOR – KABEL 0,4 kV”</t>
  </si>
  <si>
    <t>1.24.</t>
  </si>
  <si>
    <t>Nabava i postavljanje upozoravajuće ograde  duž rova</t>
  </si>
  <si>
    <t>1.25.</t>
  </si>
  <si>
    <t>Izrada kolnih prijelaza do  5 t nosivosti preko iskopanog rova</t>
  </si>
  <si>
    <t>1.26.</t>
  </si>
  <si>
    <t>Izrada pješačkih prijelaza od drvene građe preko iskopanog rova</t>
  </si>
  <si>
    <t>1.27.</t>
  </si>
  <si>
    <t>Izrada probnih jama (“šliceva”)  radi provjere položaja postojećih instalacija</t>
  </si>
  <si>
    <t>1.28.</t>
  </si>
  <si>
    <t>Uređenje i čišćenje prometne površine i dovođenje u prvobitno stanje</t>
  </si>
  <si>
    <r>
      <t>m</t>
    </r>
    <r>
      <rPr>
        <i/>
        <vertAlign val="superscript"/>
        <sz val="11"/>
        <rFont val="Arial"/>
        <family val="2"/>
      </rPr>
      <t>2</t>
    </r>
  </si>
  <si>
    <t>1.29.</t>
  </si>
  <si>
    <t>Geodetski snimak položaja stupova i novo položenih kabela električne instalacije javne rasvjete i priključka prepumpne stanice prije zatrpavanja kabela i predaja u katastar</t>
  </si>
  <si>
    <t>UKUPNO GRAĐEVINSKI RADOVI i MATERIJAL:</t>
  </si>
  <si>
    <t>2.0</t>
  </si>
  <si>
    <t>Elektromontažni  materijal</t>
  </si>
  <si>
    <t xml:space="preserve">Nabava i prijevoz stupova korten čelik visine 5m kao tip Escofit FUL 5, stup mora biti opremljen vratima, letvicom za ovjes razdjelnice rasvjetnog stupa, vijkom za uzemljenje izvana i iznutra, mora biti isporučen sa pripadajućim temeljnim vijcima i maticama (min. 2 matice po temeljnom vijku), i šablonom za ugradnju temeljnih vijaka. </t>
  </si>
  <si>
    <t xml:space="preserve">Nabava i prijevoz stupova korten čelik visine 7m kao tip Escofit FUL 7/10, stup mora biti opremljen vratima, letvicom za ovjes razdjelnice rasvjetnog stupa, vijkom za uzemljenje izvana i iznutra, mora biti isporučen sa pripadajućim temeljnim vijcima i maticama (min. 2 matice po temeljnom vijku), i šablonom za ugradnju temeljnih vijaka. </t>
  </si>
  <si>
    <t xml:space="preserve">Nabava i prijevoz stupova korten čelik visine 9m kao tip Escofit FUL 9, stup mora biti opremljen vratima, letvicom za ovjes razdjelnice rasvjetnog stupa, vijkom za uzemljenje izvana i iznutra, mora biti isporučen sa pripadajućim temeljnim vijcima i maticama (min. 2 matice po temeljnom vijku), i šablonom za ugradnju temeljnih vijaka. </t>
  </si>
  <si>
    <t xml:space="preserve">Nabava i prijevoz stupova korten čelik visine 10m kao tip Escofit FUL 10, stup mora biti opremljen vratima, letvicom za ovjes razdjelnice rasvjetnog stupa, vijkom za uzemljenje izvana i iznutra, mora biti isporučen sa pripadajućim temeljnim vijcima i maticama (min. 2 matice po temeljnom vijku), i šablonom za ugradnju temeljnih vijaka. </t>
  </si>
  <si>
    <t>Dobava i isporuka funkcionalne svjetiljke snage 70W za montažu na stupove postojeće javne rasvjete s ugrađenim predspojem snage 70W s niže napisanim tehničkim karakteristikama:
-kučište od tlačno ljevanog aluminija
-anodizirani i poliran odsijač od visokokvalitetnog aluminija 
-difuzor od stakla otporan na udarce minimalno IK 08 prema HRN-EN 62262
-stupanj zaštite optičkog djela svjetiljke minimalno IP-66 prema HRN-EN 60598
-otpor na vjetar (CxS) ≤0,013m2
-težina ≤ 5 kg bez predspojnih naprava
-ULOR = 0 uz nagib svjetiljke od 00
Gornjem proizvodu jednakovrijedan je sljedeći proizvod: SCHREDER NEOS 70W</t>
  </si>
  <si>
    <t xml:space="preserve">Nabava i prijevoz  metalhalogene žarulje </t>
  </si>
  <si>
    <t xml:space="preserve">                -CDMT-70 W/6300lm</t>
  </si>
  <si>
    <t>Dobava i isporuka LED svjetiljki unadstrešnici kao tip LINEARLight POWERFlex OSRAM dužine 196 cm, snage 44,5 W, ukupnog svjetlosnog toka 3700lm. Svjetiljka je izvedena u zaštiti IP 67</t>
  </si>
  <si>
    <t>Dobava i isporuka svjetiljke kao tip LIMARK 60LEDS 9W – dužina 510 mm
Temperatura boje LED izvora: NW
stupanj zaštite svjetiljke IP 66 prema HRN-EN 60598
stupanj otporanosti na udarce  IK 09 prema HRN-EN 62262
statičko opterečenje max 500kg
Napon: 24V DC
Electr.class: Class III - EU
Boja : ANOD ALU
Dimenzije svjetiljke:
Dužina 1010 mm
Širina 30 mm
Visina 50 mm</t>
  </si>
  <si>
    <t>Dobava i isporuka svjetiljke kao tip NOCTIS M (Midi) - 3 LED 3W
Temperatura boje LED izvora: NW
stupanj zaštite svjetiljke IP-67 prema HRN-EN 60598
stupanj otporanosti na udarce  IK 10 prema HRN-EN 62262
Protektor od opalnog ravnog kaljenog stakla
Electr.class: Class III – EU,                                                                                  komplet sa betonskim temeljom</t>
  </si>
  <si>
    <t xml:space="preserve">Nabava i prijevoz standardne razdjelnice rasvjetnog stupa kao tip RLD 1/35 TURBO SG  </t>
  </si>
  <si>
    <t xml:space="preserve"> -ugrađenim rednim stezaljkama  i 3 osigurača.</t>
  </si>
  <si>
    <t>Dobava i isporuka  predspojnih naprava kao OT75/120-277/24 za LED svjetiljke</t>
  </si>
  <si>
    <t>Dobava i isporuka kao tip DRIVER LIMARK 150W IP67</t>
  </si>
  <si>
    <t>Nabava i prijevoz tipskog ormara javne rasvjete SKPO za vanjsku montažu sa pripadajućim temeljem, kao proizvodnje TEP - Zagreb, iz armiranog poliestera, antiplakatne izvedbe,  U cijenu uključiti isporuku tipskog odgovarajućeg temelja. U razvodni ormar ugrađena je slijedeća oprema</t>
  </si>
  <si>
    <t>MJERNI DIO</t>
  </si>
  <si>
    <t>Brojilo radne energije 10-40A 230/400V 50Hz</t>
  </si>
  <si>
    <t>Podnožje niskonaponskog visokoučinskog osigurača-rastavljača 160A;3p; vel.00 sa rastalnim ulošcima gL 50A</t>
  </si>
  <si>
    <t>Podnožje niskonaponskog visokoučinskog osigurača-rastavljača 160A;3p; vel.00 sa rastalnim ulošcima Gl 35A</t>
  </si>
  <si>
    <t>Četveropolni odvodnik prenapona sa indikacijom dotrajalosti utične izvedbe tip OVR3N-65-Ps</t>
  </si>
  <si>
    <t>Ugradnja elemenata, sabirnice i nosači sabirnica, ožičenje, označavanje, funkcionalno ispitivanje prije isporuke, atesti, ispitni protokol, korisnička dokumentacija</t>
  </si>
  <si>
    <t>kompl</t>
  </si>
  <si>
    <t>Nabava i prijevoz tipskog ormara javne rasvjete OJR-PS za vanjsku montažu sa pripadajućim temeljem, kao proizvodnje TEP - Zagreb, iz armiranog poliestera, antiplakatne izvedbe,  U cijenu uključiti isporuku tipskog odgovarajućeg temelja. U razvodni ormar ugrađena je slijedeća oprema</t>
  </si>
  <si>
    <t>RAZVOD</t>
  </si>
  <si>
    <t>Četveropolni modularni kombinirani zaštitni prekidač sa termomomagnetnom  zaštitim od preopterećenja i kratkog spoja i  strujno diferencijalnom zaštitom , prekidne moće 16kA, tip S204+DDA64  C32/0,03A. Proizvod ABB.</t>
  </si>
  <si>
    <t>Četveropolni modularni kombinirani zaštitni prekidač sa termomomagnetnom  zaštitim od preopterećenja i kratkog spoja i  strujno diferencijalnom zaštitom , prekidne moće 16kA, tip S204+DDA64  C25/0,03A. Proizvod ABB.</t>
  </si>
  <si>
    <t>limitator 1x20A</t>
  </si>
  <si>
    <t>Automatski minijaturni prekidač C10A  3P  S203-C10</t>
  </si>
  <si>
    <t>Automatski minijaturni prekidač C16A  3P  S203-C16</t>
  </si>
  <si>
    <t>Tropolni sklopnik  A-16-30-10-230</t>
  </si>
  <si>
    <t>Luksomat sa fotosondom tip TWS 1 0-2000 lx</t>
  </si>
  <si>
    <t>Preklopka 16A;2p;1-0-2 tip E221-4/2</t>
  </si>
  <si>
    <r>
      <t xml:space="preserve">Nabava   i prijevoz plastičnih TPE cijevi,  </t>
    </r>
    <r>
      <rPr>
        <i/>
        <sz val="11"/>
        <rFont val="Symbol"/>
        <family val="1"/>
      </rPr>
      <t></t>
    </r>
    <r>
      <rPr>
        <i/>
        <sz val="11"/>
        <rFont val="Arial"/>
        <family val="2"/>
      </rPr>
      <t xml:space="preserve"> 160 i </t>
    </r>
    <r>
      <rPr>
        <i/>
        <sz val="11"/>
        <rFont val="Symbol"/>
        <family val="1"/>
      </rPr>
      <t></t>
    </r>
    <r>
      <rPr>
        <i/>
        <sz val="11"/>
        <rFont val="Arial"/>
        <family val="2"/>
      </rPr>
      <t>110/3,6 mm</t>
    </r>
  </si>
  <si>
    <r>
      <t xml:space="preserve">Nabava i prijevoz plastičnih debelostjenih cijevi </t>
    </r>
    <r>
      <rPr>
        <i/>
        <sz val="11"/>
        <rFont val="Symbol"/>
        <family val="1"/>
      </rPr>
      <t></t>
    </r>
    <r>
      <rPr>
        <i/>
        <sz val="11"/>
        <rFont val="Arial"/>
        <family val="2"/>
      </rPr>
      <t xml:space="preserve"> 63 mm, predviđenih za zaštitu kabela, odnosno korjena drveća</t>
    </r>
  </si>
  <si>
    <r>
      <t xml:space="preserve">Nabava i prijevoz plastičnih cijevi </t>
    </r>
    <r>
      <rPr>
        <i/>
        <sz val="11"/>
        <rFont val="Symbol"/>
        <family val="1"/>
      </rPr>
      <t></t>
    </r>
    <r>
      <rPr>
        <i/>
        <sz val="11"/>
        <rFont val="Arial"/>
        <family val="2"/>
      </rPr>
      <t xml:space="preserve"> 32 mm, predviđenih za zaštitu kabela, odnosno korjena drveća</t>
    </r>
  </si>
  <si>
    <t>2.18.</t>
  </si>
  <si>
    <t>Nabava i prijevoz  PVC – “ GAL” štitnika za zaštitu kabela dužine 1000 mm</t>
  </si>
  <si>
    <t>Nabava i prijevoz PVC trake za upozorenje širine 100 mm  s natpisom  “POZOR – KABEL 0,4 kV”</t>
  </si>
  <si>
    <t>2.20.</t>
  </si>
  <si>
    <t>Nabava i prijevoz željezne pocinčane trake Fe/Zn 30x4 mm</t>
  </si>
  <si>
    <t>2.21.</t>
  </si>
  <si>
    <t>Nabava i prijevoz križne spojnice N.B.4.936 80x80x4 mm za spajanje uzemljivača  Fe/Zn 30 (40)x4 mm</t>
  </si>
  <si>
    <t>2.22.</t>
  </si>
  <si>
    <r>
      <t xml:space="preserve">Nabava i prijevoz  standardnog pojnog kabela tipa                   </t>
    </r>
    <r>
      <rPr>
        <i/>
        <sz val="11"/>
        <rFont val="Arial"/>
        <family val="2"/>
      </rPr>
      <t>NAYY 4x25 mm2, 1 kV,</t>
    </r>
    <r>
      <rPr>
        <i/>
        <sz val="11"/>
        <rFont val="Arial"/>
        <family val="2"/>
      </rPr>
      <t xml:space="preserve"> za polaganje u rov  i kroz PVC                          cijevi </t>
    </r>
    <r>
      <rPr>
        <i/>
        <sz val="11"/>
        <rFont val="Symbol"/>
        <family val="1"/>
      </rPr>
      <t></t>
    </r>
    <r>
      <rPr>
        <i/>
        <sz val="11"/>
        <rFont val="Arial"/>
        <family val="2"/>
      </rPr>
      <t xml:space="preserve"> 200, </t>
    </r>
    <r>
      <rPr>
        <i/>
        <sz val="11"/>
        <rFont val="Symbol"/>
        <family val="1"/>
      </rPr>
      <t></t>
    </r>
    <r>
      <rPr>
        <i/>
        <sz val="11"/>
        <rFont val="Arial"/>
        <family val="2"/>
      </rPr>
      <t xml:space="preserve"> 160 i 110 mm.</t>
    </r>
  </si>
  <si>
    <t>2.23.</t>
  </si>
  <si>
    <t>Nabava i prijevoz kabela NYY 3Gx2,5 mm2 za spajanje u stupu</t>
  </si>
  <si>
    <t>2.24.</t>
  </si>
  <si>
    <t>Nabava i prijevoz spojnog materijala za spoj na betonskom stupu postojećeg SKS kabela konzuma sa novim kabelom NAYY 4x70mm2</t>
  </si>
  <si>
    <t>kompl.</t>
  </si>
  <si>
    <t>2.25.</t>
  </si>
  <si>
    <t xml:space="preserve">Nabava i ugradnja na  betonske  stupove zaštitnih cijevi dužine 4m za zaštitu pocinčane trake na stupovima, komplet sa obujmicama i spojnim i montažnim materijalom za pričvršćenje cijevi na stup
</t>
  </si>
  <si>
    <t>2.26.</t>
  </si>
  <si>
    <t>Nabava i prijevoz voda  PY/F6 mm2 dužine 0,5 m za premoštenje stupne razdjelnice na tijelo stupa javne rasvjete</t>
  </si>
  <si>
    <t>2.27.</t>
  </si>
  <si>
    <r>
      <t xml:space="preserve">Nabava i prijevoz kabelske spojnice “Raychem” za kabel tip  </t>
    </r>
    <r>
      <rPr>
        <i/>
        <sz val="11"/>
        <rFont val="Arial"/>
        <family val="2"/>
      </rPr>
      <t>NAYY 4x25 mm2, 1 kV</t>
    </r>
    <r>
      <rPr>
        <i/>
        <sz val="11"/>
        <rFont val="Arial"/>
        <family val="2"/>
      </rPr>
      <t>,  uz sav potreban pribor i materijal i izradom spoja prema pravilima struke</t>
    </r>
  </si>
  <si>
    <t>2.28.</t>
  </si>
  <si>
    <r>
      <t xml:space="preserve">Nabava i prijevoz  standardnog pojnog kabela tipa                   </t>
    </r>
    <r>
      <rPr>
        <i/>
        <sz val="11"/>
        <rFont val="Arial"/>
        <family val="2"/>
      </rPr>
      <t>NYY 5x6 mm2, 1 kV,</t>
    </r>
    <r>
      <rPr>
        <i/>
        <sz val="11"/>
        <rFont val="Arial"/>
        <family val="2"/>
      </rPr>
      <t xml:space="preserve"> za polaganje u rov  i kroz PVC                          cijevi </t>
    </r>
    <r>
      <rPr>
        <i/>
        <sz val="11"/>
        <rFont val="Symbol"/>
        <family val="1"/>
      </rPr>
      <t></t>
    </r>
    <r>
      <rPr>
        <i/>
        <sz val="11"/>
        <rFont val="Arial"/>
        <family val="2"/>
      </rPr>
      <t xml:space="preserve"> 200, </t>
    </r>
    <r>
      <rPr>
        <i/>
        <sz val="11"/>
        <rFont val="Symbol"/>
        <family val="1"/>
      </rPr>
      <t></t>
    </r>
    <r>
      <rPr>
        <i/>
        <sz val="11"/>
        <rFont val="Arial"/>
        <family val="2"/>
      </rPr>
      <t xml:space="preserve"> 160 i 110 mm.</t>
    </r>
  </si>
  <si>
    <t>UKUPNO ELEKTROMONTAŽNI MATERIJAL:</t>
  </si>
  <si>
    <t>3.0</t>
  </si>
  <si>
    <t>Elektromontažni  radovi</t>
  </si>
  <si>
    <t>Montaža, na gotov temelj korten čeličnog stupa kao tip Escofit FUL 5 visine 5 m,  predviđenog za montažu reflektora (2kom)  tip Neos 2 70W,  komplet sa čišćenjem navoja sidrenih vijaka, postavljanje na stup reflektora, ugradnja  metalhalogene žarulje CDM-T 70W/ 6300 lm u svjetiljke, uvlačenje u stup kabela NYY 3x2,5 mm2 i  centriranje stupa</t>
  </si>
  <si>
    <t>Montaža, na gotov temelj korten čeličnog stupa kao tip Escofit FUL 7/10 visine 7 m,  predviđenog za montažu reflektora (2kom)  tip Neos 2 70W,  komplet sa čišćenjem navoja sidrenih vijaka, postavljanje na stup reflektora, ugradnja  metalhalogene žarulje CDM-T 70W/ 6300 lm u svjetiljke, uvlačenje u stup kabela NYY 3x2,5 mm2 i  centriranje stupa</t>
  </si>
  <si>
    <t>3.3.</t>
  </si>
  <si>
    <t>Montaža, na gotov temelj korten čeličnog stupa kao tip Escofit FUL9 visine 9 m,  predviđenog za montažu reflektora (3kom)  tip Neos 2 70W,  komplet sa čišćenjem navoja sidrenih vijaka, postavljanje na stup reflektora, ugradnja  metalhalogene žarulje CDM-T 70W/ 6300 lm u svjetiljke, uvlačenje u stup kabela NYY 3x2,5 mm2 i  centriranje stupa</t>
  </si>
  <si>
    <t>3.4.</t>
  </si>
  <si>
    <t>Montaža, na gotov temelj korten čeličnog stupa kao tip Escofit FUL 10 visine 10 m,  predviđenog za montažu reflektora (3kom)  tip Neos 2 70W,  komplet sa čišćenjem navoja sidrenih vijaka, postavljanje na stup reflektora, ugradnja  metalhalogene žarulje CDM-T 70W/ 6300 lm u svjetiljke, uvlačenje u stup kabela NYY 3x2,5 mm2 i  centriranje stupa</t>
  </si>
  <si>
    <t>3.5.</t>
  </si>
  <si>
    <t>Montaža standardne razdjelnice RLD 1/35 TURBO SG u otvor stupa</t>
  </si>
  <si>
    <t xml:space="preserve">            -ugrađenim rednim stezaljkama  3 osigurača.</t>
  </si>
  <si>
    <t>3.6.</t>
  </si>
  <si>
    <t>Montaža gotovog temelja za ormar javne rasvjete KRO-JR</t>
  </si>
  <si>
    <t>3.7.</t>
  </si>
  <si>
    <t>Montaža tipskog ormara javne rasvjete KRO-JR izvedbe iz armiranog poliestera, sa 6 kabelskih izvoda, komplet sa spajanjem</t>
  </si>
  <si>
    <t>3.8.</t>
  </si>
  <si>
    <t>Montaža ormara priključka prepumpne stanice RO-PS  tip RRP 11 za vanjsku montažu sa pripadajućim temeljem, komplet sa spajanjem</t>
  </si>
  <si>
    <t>3.9.</t>
  </si>
  <si>
    <t>Spajanje samonosivog kabela SKS 4x25 mm2 na stupu sa kabelom NAYY 4x25 mm2, komplet</t>
  </si>
  <si>
    <t>3.10.</t>
  </si>
  <si>
    <r>
      <t xml:space="preserve">Polaganje  pojnog kabela tip  </t>
    </r>
    <r>
      <rPr>
        <i/>
        <sz val="11"/>
        <rFont val="Arial"/>
        <family val="2"/>
      </rPr>
      <t>NAYY 4x25 mm2, 1 kV,</t>
    </r>
    <r>
      <rPr>
        <i/>
        <sz val="11"/>
        <rFont val="Arial"/>
        <family val="2"/>
      </rPr>
      <t xml:space="preserve"> u iskopani rov,  provlačenje kroz cijevi u kabelskom ruvu, privodne cijevi u temeljima i  uvlačenje u stupove. U cijenu uračunati nadzor predstavnika komunalnih službi tijekom radova</t>
    </r>
  </si>
  <si>
    <t>3.11.</t>
  </si>
  <si>
    <r>
      <t xml:space="preserve">Izrada spoja  </t>
    </r>
    <r>
      <rPr>
        <i/>
        <sz val="11"/>
        <rFont val="Arial"/>
        <family val="2"/>
      </rPr>
      <t>kabela NAYY 4x25 mm2</t>
    </r>
    <r>
      <rPr>
        <i/>
        <sz val="11"/>
        <rFont val="Arial"/>
        <family val="2"/>
      </rPr>
      <t xml:space="preserve"> u ormaru javne rasvjete  i  razdjelnicama  stupova, komplet</t>
    </r>
  </si>
  <si>
    <t>3.12.</t>
  </si>
  <si>
    <r>
      <t xml:space="preserve">Izrada spoja  kabela presjeka </t>
    </r>
    <r>
      <rPr>
        <i/>
        <sz val="11"/>
        <rFont val="Arial"/>
        <family val="2"/>
      </rPr>
      <t xml:space="preserve">NYY 3Gx2,5 mm2 </t>
    </r>
    <r>
      <rPr>
        <i/>
        <sz val="11"/>
        <rFont val="Arial"/>
        <family val="2"/>
      </rPr>
      <t>u stupu i svjetiljci, komplet</t>
    </r>
  </si>
  <si>
    <t>3.13.</t>
  </si>
  <si>
    <t>Izrada spoja PY/F6 mm2 na  razdjelnici i tijelu stupa javne rasvjete prema pravilima struke, komplet spojeno, ispitano i pušteno u rad</t>
  </si>
  <si>
    <t>3.14.</t>
  </si>
  <si>
    <t>Spajanje uzemljivača  Fe/Zn 30 (40)x4 mm na stup i  u zemlji  na pocinčanu traku istog profila pomoću križnog komada  80x80x3 mm zalivenog bitumenom, komplet</t>
  </si>
  <si>
    <t>3.15.</t>
  </si>
  <si>
    <t>Montaža i spajanje  “Raychem”  spojnice, komplet spojeno, ispitano i pušteno u rad</t>
  </si>
  <si>
    <t>3.16.</t>
  </si>
  <si>
    <t>Mjerenje atestiranim svjetlotehničkim instrumentom nivoa srednje razine rasvjetljenosti na trgu prema CIE  No 30/1976) nakon 100 sati gorenja, prema definiranim točkama iz svjetlotehničkih proračuna na karakterističnom profilu, te izdavanje valjanih protokola mjerenju.</t>
  </si>
  <si>
    <t>3.17.</t>
  </si>
  <si>
    <t>Mjerenja i ispitivanja sa izdavanjem odgovarajućih ispitnih lista, zapisnika i uvjerenja o ispravnosti instalacije
    - otpora izolacije
    - mjerenje otpora petlje
    - mjerenje otpora uzemljenja
    - ispitivanje cjelokupne instalacije javne rasvjete,
    - puštanje u pogon i probni rad.</t>
  </si>
  <si>
    <t>UKUPNO ELEKTROMONTAŽNI RADOVI:</t>
  </si>
  <si>
    <r>
      <t>REKAPITULACIJA</t>
    </r>
    <r>
      <rPr>
        <b/>
        <i/>
        <u val="single"/>
        <sz val="16"/>
        <rFont val="Arial"/>
        <family val="2"/>
      </rPr>
      <t xml:space="preserve"> građenja javne rasvjete i priključka prepumpne stanice </t>
    </r>
  </si>
  <si>
    <t>1. Građevinski radovi i materijal</t>
  </si>
  <si>
    <t>2. Elektromontažni materijal</t>
  </si>
  <si>
    <t>3. Elektromontažni radovi</t>
  </si>
  <si>
    <t xml:space="preserve">               </t>
  </si>
  <si>
    <t xml:space="preserve"> U K U P N O :</t>
  </si>
  <si>
    <t>PDV 25%</t>
  </si>
  <si>
    <t>SVEKUKUPNO</t>
  </si>
  <si>
    <t>Napomena:  U cijenu uračunati i sav potreban sitni materijal i rad koji su potrebni da instalacija bude funkcionalna u cjelini.</t>
  </si>
  <si>
    <t>Ukoliko se kod elektromontažnog materijala (elemenata) nudi jednakovrijedan u odnosu na opisano, mora se dokazati da jednakovrijedan materijal (element ) ima jednake ili bolje karakteristike od u troškovniku opisanog materijala (elementa). Dokaz mora biti u pisanom obliku za sve karakteristike materijala (elemenata) i izdan od neovisne ovlaštene institucije.</t>
  </si>
  <si>
    <t>Oplata mora biti klase SHK2. Neporavnatost između elemenata oplate do 10mm. Ostaci finog morta iz prethodnog dijela betonaže se moraju na vrijeme ukloniti.Ploha vidljivog betona po skidanju oplate mora glatka i vidljive strukture kvalitetnog betona, bez potrebe za dodatnom obradom.  Oplata se smije skinuti tek nakon što ugrađeni beton dobije odgovarajuću čvrstoću, po nalogu nadzornog inženjer.</t>
  </si>
  <si>
    <t>Betoniranje raznih manjih posebno nespecificiranih ab konstrukcija betonom C25/30 u glatkoj  oplati sa podupiranjem. Ugradba ručna. Male količine. Količina procjenjena. Obračun prema stvarno izvedenim količinama.</t>
  </si>
  <si>
    <t>Uključivo projektiranje, dobavu profila, izradu i montažu konstrukcije, izvedbu oslonaca-ležaja, trajna i kvalitetna brvljenja (posebno obradu prodora), potrebnim trajnim i kvalitetnim galvanskim odvajanjem na spoju sa metalima druge kvalitete, potrebne skele i dizalice za montažu, sva spojna sredstva, sidreni i ležajni detalji, profili i limovi. Konstrukcija, detalji i spojna sredstva po statičkom proračunu.</t>
  </si>
  <si>
    <t>Konstrukciju treba u svemu izvesti prema prema statičkom  proračunu, tehničkom opisu i radioničkim nacrtima, te montirati prema nacrtima montaže. Po kg.</t>
  </si>
  <si>
    <t>Dobava, doprema, izmjera, rezanje, savijanje postava i vezivanje armature jednostavne i srednje složenosti. Čelik kvalitete B500A. Količine su aproksimativne, a točne će se definirati izvedbenim projektom. Po kg.</t>
  </si>
  <si>
    <t>Betonske i armirano-betonske radove izvesti prema opisu u troškovniku te u skladu sa Tehničkim propisom za betonske konstrukcije (NN 139/09,14/10, 125/10).</t>
  </si>
  <si>
    <t>Za čelik za armiranje primjenjuju se norme HRN EN 10080-1 do 6.</t>
  </si>
  <si>
    <t>Čišćenje površina trga za vrijeme gradnje i nakon završetka kompletnih obrtničkih i građevinskih radova, uključujući i svu bravariju i urbanu opremu. Predviđa se dvostruko čišćenje (u cijeni). Uključivo odvoz šute i smeća na gradilišnu deponiju. Po m2.</t>
  </si>
  <si>
    <t>URBANA OPREMA</t>
  </si>
  <si>
    <t>Prije izvedbe radova izvoditelj je dužan izraditi i projektantu predočiti uzorke opreme. Tek nakon izbora i odobrenja projektanta može se otpočeti rad montaže.</t>
  </si>
  <si>
    <t>Izvoditelj treba kvalitetu opreme dokazati odgovarajućim certifikatima.Svi troškove za ishođenje certifikata predstavljaju obvezu i trošak izvoditelja.</t>
  </si>
  <si>
    <t xml:space="preserve">Urbana oprema se montira na pripremljene temelje (stupovi rasvjete, klupe, stupići za ograničavanje prometa, jarboli).
Obračunava se po komadu kompletnog završenog, montiranog, funkcionalnog elementa.
</t>
  </si>
  <si>
    <t>URBANA OPREMA UKUPNO:</t>
  </si>
  <si>
    <t>Jediničnom cijenom izvedbe treba obuhvatiti opremu, kompletnu ugradnju, potrebna uputstva za uporabu i održavanje, certifikate i sve drugo do potpune funkcionalnosti.</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</si>
  <si>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</si>
  <si>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</si>
  <si>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</si>
  <si>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</si>
  <si>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Sav prostor koji je izvoditelj koristio treba nakon završetka radova dovesti u prijašnje stanje i počistiti sav prostor od svojeg smeća, šute i otpada.</t>
  </si>
  <si>
    <t>Izvoditelj treba kvalitetu ugrađenih materijala i stručnost radnika dokazati odgovarajućim certifikatima izdanim od strane za to ovlaštene institucije. Za materijale koji nisu standardni treba izvoditelj osigurati uzorke i dati ih na ispitivanje.</t>
  </si>
  <si>
    <t>Svi ličilački radovi vezani uz stolariju i bravariju uključeni su u jediničnoj cijeni izvedbe odgovarajuće stavke stolarskih i bravarskih radova.</t>
  </si>
  <si>
    <t>ZAVRŠNE PODNE OBLOGE</t>
  </si>
  <si>
    <t>Potrebno je naručiti 3% ploča više radi pričuve za zamjenu oštećenih ploča nastalih kod ugradbe ili kasnije u upotrebi.</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</si>
</sst>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0\ _k_n_-;\-* #,##0.000\ _k_n_-;_-* &quot;-&quot;??\ _k_n_-;_-@_-"/>
    <numFmt numFmtId="165" formatCode="_-* #,##0.00\ [$kn-41A]_-;\-* #,##0.00\ [$kn-41A]_-;_-* &quot;-&quot;??\ [$kn-41A]_-;_-@_-"/>
    <numFmt numFmtId="166" formatCode="[$-41A]d\.\ mmmm\ yyyy\."/>
    <numFmt numFmtId="167" formatCode="&quot;Yes&quot;;&quot;Yes&quot;;&quot;No&quot;"/>
    <numFmt numFmtId="168" formatCode="&quot;True&quot;;&quot;True&quot;;&quot;False&quot;"/>
    <numFmt numFmtId="169" formatCode="&quot;On&quot;;&quot;On&quot;;&quot;Off&quot;"/>
    <numFmt numFmtId="170" formatCode="[$€-2]\ #,##0.00_);[Red]\([$€-2]\ #,##0.00\)"/>
    <numFmt numFmtId="171" formatCode="0.00;[Red]0.00"/>
    <numFmt numFmtId="172" formatCode="#,##0\ &quot;kn&quot;"/>
    <numFmt numFmtId="173" formatCode="#,##0.00\ &quot;kn&quot;"/>
    <numFmt numFmtId="174" formatCode="General_)"/>
    <numFmt numFmtId="175" formatCode="00000"/>
  </numFmts>
  <fonts count="113">
    <font>
      <sz val="11"/>
      <color indexed="8"/>
      <name val="Calibri"/>
      <family val="2"/>
    </font>
    <font>
      <b/>
      <sz val="12"/>
      <name val="Arial"/>
      <family val="2"/>
    </font>
    <font>
      <sz val="9"/>
      <name val="Arial"/>
      <family val="2"/>
    </font>
    <font>
      <b/>
      <sz val="9"/>
      <name val="Arial CE"/>
      <family val="0"/>
    </font>
    <font>
      <i/>
      <sz val="9"/>
      <name val="Arial CE"/>
      <family val="0"/>
    </font>
    <font>
      <b/>
      <i/>
      <sz val="9"/>
      <name val="Arial CE"/>
      <family val="0"/>
    </font>
    <font>
      <sz val="9"/>
      <name val="Arial CE"/>
      <family val="0"/>
    </font>
    <font>
      <b/>
      <sz val="9"/>
      <name val="Arial"/>
      <family val="2"/>
    </font>
    <font>
      <i/>
      <sz val="9"/>
      <name val="Arial"/>
      <family val="2"/>
    </font>
    <font>
      <b/>
      <i/>
      <sz val="9"/>
      <name val="Arial"/>
      <family val="2"/>
    </font>
    <font>
      <b/>
      <sz val="10"/>
      <name val="Arial CE"/>
      <family val="0"/>
    </font>
    <font>
      <b/>
      <sz val="14"/>
      <name val="Arial CE"/>
      <family val="2"/>
    </font>
    <font>
      <sz val="12"/>
      <name val="Arial CE"/>
      <family val="2"/>
    </font>
    <font>
      <b/>
      <sz val="10"/>
      <name val="Arial"/>
      <family val="2"/>
    </font>
    <font>
      <sz val="10"/>
      <name val="Arial"/>
      <family val="2"/>
    </font>
    <font>
      <sz val="11"/>
      <name val="Arial CE"/>
      <family val="2"/>
    </font>
    <font>
      <b/>
      <sz val="11"/>
      <name val="Arial CE"/>
      <family val="0"/>
    </font>
    <font>
      <sz val="10"/>
      <name val="Arial CE"/>
      <family val="2"/>
    </font>
    <font>
      <sz val="9"/>
      <name val="Symbol"/>
      <family val="1"/>
    </font>
    <font>
      <b/>
      <sz val="11"/>
      <name val="Arial"/>
      <family val="2"/>
    </font>
    <font>
      <sz val="10"/>
      <color indexed="8"/>
      <name val="Arial Ce"/>
      <family val="0"/>
    </font>
    <font>
      <b/>
      <sz val="11"/>
      <color indexed="8"/>
      <name val="Calibri"/>
      <family val="2"/>
    </font>
    <font>
      <sz val="11"/>
      <color indexed="8"/>
      <name val="Arial"/>
      <family val="2"/>
    </font>
    <font>
      <sz val="9"/>
      <color indexed="8"/>
      <name val="Arial"/>
      <family val="2"/>
    </font>
    <font>
      <sz val="9"/>
      <color indexed="10"/>
      <name val="Arial"/>
      <family val="2"/>
    </font>
    <font>
      <sz val="9"/>
      <color indexed="10"/>
      <name val="Arial CE"/>
      <family val="0"/>
    </font>
    <font>
      <b/>
      <sz val="11"/>
      <color indexed="8"/>
      <name val="Arial"/>
      <family val="2"/>
    </font>
    <font>
      <sz val="11"/>
      <color indexed="10"/>
      <name val="Arial"/>
      <family val="2"/>
    </font>
    <font>
      <b/>
      <sz val="9"/>
      <color indexed="8"/>
      <name val="Arial"/>
      <family val="2"/>
    </font>
    <font>
      <b/>
      <i/>
      <sz val="9"/>
      <color indexed="8"/>
      <name val="Arial"/>
      <family val="2"/>
    </font>
    <font>
      <b/>
      <sz val="10"/>
      <color indexed="8"/>
      <name val="Arial"/>
      <family val="2"/>
    </font>
    <font>
      <sz val="10"/>
      <color indexed="8"/>
      <name val="Arial"/>
      <family val="2"/>
    </font>
    <font>
      <sz val="11"/>
      <color indexed="8"/>
      <name val="Arial CE"/>
      <family val="2"/>
    </font>
    <font>
      <sz val="11"/>
      <color indexed="8"/>
      <name val="Albany"/>
      <family val="2"/>
    </font>
    <font>
      <sz val="10.4"/>
      <color indexed="8"/>
      <name val="Arial CE"/>
      <family val="2"/>
    </font>
    <font>
      <sz val="10.4"/>
      <color indexed="8"/>
      <name val="Arial"/>
      <family val="2"/>
    </font>
    <font>
      <b/>
      <sz val="12"/>
      <color indexed="8"/>
      <name val="Arial"/>
      <family val="2"/>
    </font>
    <font>
      <sz val="12"/>
      <color indexed="13"/>
      <name val="Arial"/>
      <family val="2"/>
    </font>
    <font>
      <sz val="12"/>
      <color indexed="8"/>
      <name val="Arial"/>
      <family val="2"/>
    </font>
    <font>
      <sz val="12"/>
      <name val="Arial"/>
      <family val="2"/>
    </font>
    <font>
      <sz val="11"/>
      <color indexed="12"/>
      <name val="Arial"/>
      <family val="2"/>
    </font>
    <font>
      <sz val="10.75"/>
      <color indexed="8"/>
      <name val="Arial"/>
      <family val="2"/>
    </font>
    <font>
      <sz val="11"/>
      <name val="Arial"/>
      <family val="2"/>
    </font>
    <font>
      <sz val="10"/>
      <color indexed="12"/>
      <name val="Arial"/>
      <family val="2"/>
    </font>
    <font>
      <b/>
      <sz val="14"/>
      <color indexed="8"/>
      <name val="Arial"/>
      <family val="2"/>
    </font>
    <font>
      <sz val="8"/>
      <name val="Calibri"/>
      <family val="2"/>
    </font>
    <font>
      <b/>
      <i/>
      <sz val="11"/>
      <name val="Arial"/>
      <family val="2"/>
    </font>
    <font>
      <i/>
      <sz val="11"/>
      <name val="Arial"/>
      <family val="0"/>
    </font>
    <font>
      <i/>
      <u val="single"/>
      <sz val="11"/>
      <name val="Arial"/>
      <family val="2"/>
    </font>
    <font>
      <i/>
      <sz val="11"/>
      <name val="Arial CE"/>
      <family val="2"/>
    </font>
    <font>
      <b/>
      <i/>
      <sz val="12"/>
      <name val="Arial"/>
      <family val="2"/>
    </font>
    <font>
      <b/>
      <i/>
      <sz val="11"/>
      <color indexed="9"/>
      <name val="Arial"/>
      <family val="2"/>
    </font>
    <font>
      <b/>
      <i/>
      <sz val="16"/>
      <color indexed="9"/>
      <name val="Arial"/>
      <family val="2"/>
    </font>
    <font>
      <i/>
      <sz val="11"/>
      <color indexed="9"/>
      <name val="Arial CE"/>
      <family val="2"/>
    </font>
    <font>
      <i/>
      <sz val="11"/>
      <color indexed="9"/>
      <name val="Arial"/>
      <family val="0"/>
    </font>
    <font>
      <b/>
      <i/>
      <u val="single"/>
      <sz val="12"/>
      <name val="Arial"/>
      <family val="2"/>
    </font>
    <font>
      <i/>
      <vertAlign val="superscript"/>
      <sz val="11"/>
      <name val="Arial"/>
      <family val="2"/>
    </font>
    <font>
      <i/>
      <sz val="11"/>
      <name val="Symbol"/>
      <family val="1"/>
    </font>
    <font>
      <b/>
      <i/>
      <u val="single"/>
      <sz val="11"/>
      <name val="Arial"/>
      <family val="2"/>
    </font>
    <font>
      <b/>
      <i/>
      <sz val="14"/>
      <name val="Arial"/>
      <family val="2"/>
    </font>
    <font>
      <b/>
      <i/>
      <u val="single"/>
      <sz val="18"/>
      <name val="Arial"/>
      <family val="2"/>
    </font>
    <font>
      <b/>
      <i/>
      <u val="single"/>
      <sz val="16"/>
      <name val="Arial"/>
      <family val="2"/>
    </font>
    <font>
      <i/>
      <sz val="16"/>
      <name val="Arial CE"/>
      <family val="2"/>
    </font>
    <font>
      <i/>
      <sz val="16"/>
      <name val="Arial"/>
      <family val="2"/>
    </font>
    <font>
      <b/>
      <i/>
      <sz val="16"/>
      <name val="Arial"/>
      <family val="2"/>
    </font>
    <font>
      <b/>
      <i/>
      <u val="single"/>
      <sz val="20"/>
      <name val="Arial"/>
      <family val="2"/>
    </font>
    <font>
      <i/>
      <sz val="14"/>
      <name val="Arial CE"/>
      <family val="2"/>
    </font>
    <font>
      <i/>
      <sz val="14"/>
      <name val="Arial"/>
      <family val="2"/>
    </font>
    <font>
      <b/>
      <i/>
      <sz val="11"/>
      <name val="Arial CE"/>
      <family val="2"/>
    </font>
    <font>
      <sz val="10"/>
      <name val="Helv"/>
      <family val="0"/>
    </font>
    <font>
      <sz val="8"/>
      <name val="Arial"/>
      <family val="2"/>
    </font>
    <font>
      <b/>
      <sz val="9"/>
      <color indexed="10"/>
      <name val="Arial"/>
      <family val="2"/>
    </font>
    <font>
      <b/>
      <u val="single"/>
      <sz val="10"/>
      <name val="Arial"/>
      <family val="2"/>
    </font>
    <font>
      <b/>
      <sz val="10"/>
      <color indexed="10"/>
      <name val="Arial"/>
      <family val="2"/>
    </font>
    <font>
      <sz val="10"/>
      <color indexed="10"/>
      <name val="Arial"/>
      <family val="2"/>
    </font>
    <font>
      <b/>
      <u val="single"/>
      <sz val="14"/>
      <name val="Arial"/>
      <family val="2"/>
    </font>
    <font>
      <b/>
      <sz val="10"/>
      <color indexed="8"/>
      <name val="Arial Ce"/>
      <family val="0"/>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color indexed="8"/>
      </left>
      <right style="thin">
        <color indexed="8"/>
      </right>
      <top style="thin">
        <color indexed="8"/>
      </top>
      <bottom style="double">
        <color indexed="8"/>
      </bottom>
    </border>
    <border>
      <left>
        <color indexed="8"/>
      </left>
      <right>
        <color indexed="8"/>
      </right>
      <top style="thick">
        <color indexed="8"/>
      </top>
      <botto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color indexed="63"/>
      </right>
      <top style="hair"/>
      <bottom style="hair"/>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9" borderId="1" applyNumberFormat="0" applyFont="0" applyAlignment="0" applyProtection="0"/>
    <xf numFmtId="0" fontId="96" fillId="20" borderId="0" applyNumberFormat="0" applyBorder="0" applyAlignment="0" applyProtection="0"/>
    <xf numFmtId="0" fontId="97" fillId="0" borderId="0" applyNumberFormat="0" applyFill="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8" fillId="27" borderId="2" applyNumberFormat="0" applyAlignment="0" applyProtection="0"/>
    <xf numFmtId="0" fontId="99" fillId="27" borderId="3" applyNumberFormat="0" applyAlignment="0" applyProtection="0"/>
    <xf numFmtId="0" fontId="100" fillId="28" borderId="0" applyNumberFormat="0" applyBorder="0" applyAlignment="0" applyProtection="0"/>
    <xf numFmtId="0" fontId="101" fillId="0" borderId="0" applyNumberFormat="0" applyFill="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105" fillId="29" borderId="0" applyNumberFormat="0" applyBorder="0" applyAlignment="0" applyProtection="0"/>
    <xf numFmtId="9" fontId="0" fillId="0" borderId="0" applyFont="0" applyFill="0" applyBorder="0" applyAlignment="0" applyProtection="0"/>
    <xf numFmtId="0" fontId="106" fillId="0" borderId="7" applyNumberFormat="0" applyFill="0" applyAlignment="0" applyProtection="0"/>
    <xf numFmtId="0" fontId="107" fillId="0" borderId="0" applyNumberFormat="0" applyFill="0" applyBorder="0" applyAlignment="0" applyProtection="0"/>
    <xf numFmtId="0" fontId="108" fillId="30" borderId="8"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5">
    <xf numFmtId="0" fontId="0" fillId="0" borderId="0" xfId="0" applyAlignment="1">
      <alignment/>
    </xf>
    <xf numFmtId="0" fontId="6" fillId="0" borderId="0" xfId="0" applyFont="1" applyAlignment="1">
      <alignment horizontal="justify" vertical="top" wrapText="1"/>
    </xf>
    <xf numFmtId="0" fontId="22" fillId="0" borderId="0" xfId="0" applyFont="1" applyAlignment="1">
      <alignment/>
    </xf>
    <xf numFmtId="0" fontId="2" fillId="0" borderId="0" xfId="0" applyFont="1" applyAlignment="1">
      <alignment horizontal="justify" vertical="top" wrapText="1"/>
    </xf>
    <xf numFmtId="2" fontId="11" fillId="0" borderId="0" xfId="0" applyNumberFormat="1" applyFont="1" applyAlignment="1">
      <alignment horizontal="left"/>
    </xf>
    <xf numFmtId="2" fontId="0" fillId="0" borderId="0" xfId="0" applyNumberFormat="1" applyAlignment="1">
      <alignment horizontal="left" vertical="top"/>
    </xf>
    <xf numFmtId="2" fontId="10" fillId="0" borderId="0" xfId="0" applyNumberFormat="1" applyFont="1" applyAlignment="1">
      <alignment horizontal="left" vertical="top"/>
    </xf>
    <xf numFmtId="2" fontId="12" fillId="0" borderId="0" xfId="0" applyNumberFormat="1" applyFont="1" applyAlignment="1">
      <alignment horizontal="left" vertical="top"/>
    </xf>
    <xf numFmtId="2" fontId="2" fillId="0" borderId="0" xfId="0" applyNumberFormat="1" applyFont="1" applyAlignment="1">
      <alignment horizontal="justify" vertical="top"/>
    </xf>
    <xf numFmtId="2" fontId="2" fillId="0" borderId="0" xfId="0" applyNumberFormat="1" applyFont="1" applyAlignment="1">
      <alignment horizontal="right"/>
    </xf>
    <xf numFmtId="0" fontId="22" fillId="0" borderId="0" xfId="0" applyFont="1" applyAlignment="1">
      <alignment horizontal="right"/>
    </xf>
    <xf numFmtId="0" fontId="2" fillId="0" borderId="0" xfId="0" applyFont="1" applyAlignment="1">
      <alignment horizontal="right" wrapText="1"/>
    </xf>
    <xf numFmtId="2" fontId="23" fillId="0" borderId="0" xfId="0" applyNumberFormat="1" applyFont="1" applyAlignment="1">
      <alignment/>
    </xf>
    <xf numFmtId="2" fontId="24" fillId="0" borderId="0" xfId="0" applyNumberFormat="1" applyFont="1" applyAlignment="1">
      <alignment/>
    </xf>
    <xf numFmtId="4" fontId="22" fillId="0" borderId="0" xfId="0" applyNumberFormat="1" applyFont="1" applyAlignment="1">
      <alignment/>
    </xf>
    <xf numFmtId="4" fontId="23" fillId="0" borderId="0" xfId="0" applyNumberFormat="1" applyFont="1" applyAlignment="1">
      <alignment/>
    </xf>
    <xf numFmtId="2" fontId="0" fillId="0" borderId="0" xfId="0" applyNumberFormat="1" applyBorder="1" applyAlignment="1">
      <alignment horizontal="left" vertical="top"/>
    </xf>
    <xf numFmtId="2" fontId="12" fillId="0" borderId="0" xfId="0" applyNumberFormat="1" applyFont="1" applyBorder="1" applyAlignment="1">
      <alignment horizontal="left" vertical="top"/>
    </xf>
    <xf numFmtId="0" fontId="23" fillId="0" borderId="0" xfId="0" applyFont="1" applyAlignment="1">
      <alignment horizontal="right"/>
    </xf>
    <xf numFmtId="2" fontId="17" fillId="0" borderId="0" xfId="0" applyNumberFormat="1" applyFont="1" applyAlignment="1">
      <alignment horizontal="left" vertical="top"/>
    </xf>
    <xf numFmtId="2" fontId="17" fillId="0" borderId="0" xfId="0" applyNumberFormat="1" applyFont="1" applyFill="1" applyAlignment="1">
      <alignment horizontal="left" vertical="top"/>
    </xf>
    <xf numFmtId="2" fontId="0" fillId="0" borderId="0" xfId="0" applyNumberFormat="1" applyFill="1" applyAlignment="1">
      <alignment horizontal="left" vertical="top"/>
    </xf>
    <xf numFmtId="2" fontId="12" fillId="0" borderId="0" xfId="0" applyNumberFormat="1" applyFont="1" applyFill="1" applyAlignment="1">
      <alignment horizontal="left" vertical="top"/>
    </xf>
    <xf numFmtId="2" fontId="15" fillId="0" borderId="0" xfId="0" applyNumberFormat="1" applyFont="1" applyFill="1" applyAlignment="1">
      <alignment horizontal="right" vertical="top"/>
    </xf>
    <xf numFmtId="2" fontId="17" fillId="0" borderId="10" xfId="0" applyNumberFormat="1" applyFont="1" applyFill="1" applyBorder="1" applyAlignment="1">
      <alignment horizontal="left" vertical="top"/>
    </xf>
    <xf numFmtId="2" fontId="17" fillId="0" borderId="10" xfId="0" applyNumberFormat="1" applyFont="1" applyBorder="1" applyAlignment="1">
      <alignment horizontal="left" vertical="top"/>
    </xf>
    <xf numFmtId="2" fontId="0" fillId="0" borderId="10" xfId="0" applyNumberFormat="1" applyBorder="1" applyAlignment="1">
      <alignment horizontal="left" vertical="top"/>
    </xf>
    <xf numFmtId="2" fontId="12" fillId="0" borderId="10" xfId="0" applyNumberFormat="1" applyFont="1" applyBorder="1" applyAlignment="1">
      <alignment horizontal="left" vertical="top"/>
    </xf>
    <xf numFmtId="0" fontId="0" fillId="0" borderId="0" xfId="0" applyFill="1" applyAlignment="1">
      <alignment/>
    </xf>
    <xf numFmtId="2" fontId="10" fillId="0" borderId="0" xfId="0" applyNumberFormat="1" applyFont="1" applyFill="1" applyAlignment="1">
      <alignment horizontal="left" vertical="top"/>
    </xf>
    <xf numFmtId="2" fontId="15" fillId="0" borderId="0" xfId="0" applyNumberFormat="1" applyFont="1" applyFill="1" applyAlignment="1">
      <alignment horizontal="left" vertical="top"/>
    </xf>
    <xf numFmtId="2" fontId="17" fillId="0" borderId="0" xfId="0" applyNumberFormat="1" applyFont="1" applyBorder="1" applyAlignment="1">
      <alignment horizontal="left" vertical="top"/>
    </xf>
    <xf numFmtId="2" fontId="16" fillId="0" borderId="0" xfId="0" applyNumberFormat="1" applyFont="1" applyFill="1" applyBorder="1" applyAlignment="1">
      <alignment horizontal="right" vertical="top"/>
    </xf>
    <xf numFmtId="2" fontId="10" fillId="0" borderId="0" xfId="0" applyNumberFormat="1" applyFont="1" applyFill="1" applyBorder="1" applyAlignment="1">
      <alignment horizontal="left" vertical="top"/>
    </xf>
    <xf numFmtId="2" fontId="12" fillId="0" borderId="0" xfId="0" applyNumberFormat="1" applyFont="1" applyFill="1" applyBorder="1" applyAlignment="1">
      <alignment horizontal="left" vertical="top"/>
    </xf>
    <xf numFmtId="0" fontId="21" fillId="0" borderId="0" xfId="0" applyFont="1" applyBorder="1" applyAlignment="1">
      <alignment horizontal="center"/>
    </xf>
    <xf numFmtId="0" fontId="21" fillId="0" borderId="0" xfId="0" applyFont="1" applyBorder="1" applyAlignment="1">
      <alignment/>
    </xf>
    <xf numFmtId="0" fontId="0" fillId="0" borderId="0" xfId="0" applyBorder="1" applyAlignment="1">
      <alignment/>
    </xf>
    <xf numFmtId="2" fontId="17" fillId="0" borderId="0" xfId="0" applyNumberFormat="1" applyFont="1" applyFill="1" applyBorder="1" applyAlignment="1">
      <alignment horizontal="left" vertical="top"/>
    </xf>
    <xf numFmtId="2" fontId="15" fillId="0" borderId="0" xfId="0" applyNumberFormat="1" applyFont="1" applyFill="1" applyBorder="1" applyAlignment="1">
      <alignment horizontal="left" vertical="top"/>
    </xf>
    <xf numFmtId="2" fontId="10" fillId="0" borderId="0" xfId="0" applyNumberFormat="1" applyFont="1" applyFill="1" applyBorder="1" applyAlignment="1">
      <alignment horizontal="left" vertical="top"/>
    </xf>
    <xf numFmtId="2" fontId="15" fillId="0" borderId="0" xfId="0" applyNumberFormat="1" applyFont="1" applyBorder="1" applyAlignment="1">
      <alignment horizontal="left" vertical="top"/>
    </xf>
    <xf numFmtId="2" fontId="2" fillId="0" borderId="0" xfId="0" applyNumberFormat="1" applyFont="1" applyAlignment="1">
      <alignment horizontal="right" vertical="top"/>
    </xf>
    <xf numFmtId="2" fontId="2" fillId="0" borderId="0" xfId="0" applyNumberFormat="1" applyFont="1" applyAlignment="1">
      <alignment horizontal="right" vertical="top" wrapText="1"/>
    </xf>
    <xf numFmtId="4" fontId="22" fillId="0" borderId="0" xfId="0" applyNumberFormat="1" applyFont="1" applyBorder="1" applyAlignment="1">
      <alignment/>
    </xf>
    <xf numFmtId="4" fontId="23"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horizontal="right"/>
    </xf>
    <xf numFmtId="2" fontId="23" fillId="0" borderId="0" xfId="0" applyNumberFormat="1" applyFont="1" applyBorder="1" applyAlignment="1">
      <alignment/>
    </xf>
    <xf numFmtId="2" fontId="6" fillId="0" borderId="0" xfId="0" applyNumberFormat="1" applyFont="1" applyBorder="1" applyAlignment="1">
      <alignment horizontal="left" vertical="top"/>
    </xf>
    <xf numFmtId="2" fontId="6" fillId="0" borderId="0" xfId="0" applyNumberFormat="1" applyFont="1" applyBorder="1" applyAlignment="1">
      <alignment horizontal="justify" vertical="top" wrapText="1"/>
    </xf>
    <xf numFmtId="2" fontId="6" fillId="0" borderId="0" xfId="0" applyNumberFormat="1" applyFont="1" applyBorder="1" applyAlignment="1">
      <alignment horizontal="right" wrapText="1"/>
    </xf>
    <xf numFmtId="2" fontId="2" fillId="0" borderId="0" xfId="0" applyNumberFormat="1" applyFont="1" applyBorder="1" applyAlignment="1">
      <alignment horizontal="right"/>
    </xf>
    <xf numFmtId="2" fontId="2" fillId="0" borderId="0" xfId="0" applyNumberFormat="1" applyFont="1" applyBorder="1" applyAlignment="1">
      <alignment horizontal="right" vertical="top"/>
    </xf>
    <xf numFmtId="4" fontId="2" fillId="0" borderId="0" xfId="0" applyNumberFormat="1" applyFont="1" applyBorder="1" applyAlignment="1">
      <alignment horizontal="right" vertical="top"/>
    </xf>
    <xf numFmtId="2" fontId="2" fillId="0" borderId="0" xfId="0" applyNumberFormat="1" applyFont="1" applyBorder="1" applyAlignment="1">
      <alignment horizontal="justify" vertical="top"/>
    </xf>
    <xf numFmtId="2" fontId="15" fillId="0" borderId="10" xfId="0" applyNumberFormat="1" applyFont="1" applyFill="1" applyBorder="1" applyAlignment="1">
      <alignment horizontal="right" vertical="top"/>
    </xf>
    <xf numFmtId="2" fontId="10" fillId="0" borderId="10" xfId="0" applyNumberFormat="1" applyFont="1" applyFill="1" applyBorder="1" applyAlignment="1">
      <alignment horizontal="left" vertical="top"/>
    </xf>
    <xf numFmtId="2" fontId="0" fillId="0" borderId="10" xfId="0" applyNumberFormat="1" applyFill="1" applyBorder="1" applyAlignment="1">
      <alignment horizontal="left" vertical="top"/>
    </xf>
    <xf numFmtId="2" fontId="12" fillId="0" borderId="10" xfId="0" applyNumberFormat="1" applyFont="1" applyFill="1" applyBorder="1" applyAlignment="1">
      <alignment horizontal="left" vertical="top"/>
    </xf>
    <xf numFmtId="0" fontId="0" fillId="0" borderId="0" xfId="0" applyFill="1" applyBorder="1" applyAlignment="1">
      <alignment/>
    </xf>
    <xf numFmtId="0" fontId="21" fillId="0" borderId="0" xfId="0" applyFont="1" applyFill="1" applyBorder="1" applyAlignment="1">
      <alignment/>
    </xf>
    <xf numFmtId="0" fontId="6" fillId="0" borderId="0" xfId="0" applyFont="1" applyBorder="1" applyAlignment="1">
      <alignment horizontal="justify" vertical="top" wrapText="1"/>
    </xf>
    <xf numFmtId="0" fontId="2" fillId="0" borderId="0" xfId="0" applyFont="1" applyBorder="1" applyAlignment="1">
      <alignment horizontal="right" wrapText="1"/>
    </xf>
    <xf numFmtId="2" fontId="2" fillId="0" borderId="0" xfId="0" applyNumberFormat="1" applyFont="1" applyBorder="1" applyAlignment="1">
      <alignment horizontal="justify" vertical="top" wrapText="1"/>
    </xf>
    <xf numFmtId="2" fontId="24" fillId="0" borderId="0" xfId="0" applyNumberFormat="1" applyFont="1" applyBorder="1" applyAlignment="1">
      <alignment/>
    </xf>
    <xf numFmtId="0" fontId="23" fillId="0" borderId="0" xfId="0" applyFont="1" applyBorder="1" applyAlignment="1">
      <alignment horizontal="right"/>
    </xf>
    <xf numFmtId="2" fontId="2" fillId="0" borderId="0" xfId="0" applyNumberFormat="1" applyFont="1" applyBorder="1" applyAlignment="1">
      <alignment/>
    </xf>
    <xf numFmtId="2" fontId="13" fillId="0" borderId="0" xfId="0" applyNumberFormat="1" applyFont="1" applyFill="1" applyBorder="1" applyAlignment="1">
      <alignment vertical="top"/>
    </xf>
    <xf numFmtId="2" fontId="13" fillId="0" borderId="0" xfId="0" applyNumberFormat="1" applyFont="1" applyFill="1" applyBorder="1" applyAlignment="1">
      <alignment horizontal="justify" vertical="top"/>
    </xf>
    <xf numFmtId="0" fontId="26" fillId="0" borderId="0" xfId="0" applyFont="1" applyFill="1" applyBorder="1" applyAlignment="1">
      <alignment/>
    </xf>
    <xf numFmtId="2" fontId="28" fillId="0" borderId="0" xfId="0" applyNumberFormat="1" applyFont="1" applyFill="1" applyBorder="1" applyAlignment="1">
      <alignment/>
    </xf>
    <xf numFmtId="2" fontId="13" fillId="0" borderId="0" xfId="0" applyNumberFormat="1" applyFont="1" applyFill="1" applyBorder="1" applyAlignment="1">
      <alignment horizontal="right"/>
    </xf>
    <xf numFmtId="4" fontId="28" fillId="0" borderId="0" xfId="0" applyNumberFormat="1" applyFont="1" applyFill="1" applyBorder="1" applyAlignment="1">
      <alignment/>
    </xf>
    <xf numFmtId="0" fontId="6" fillId="0" borderId="0" xfId="0" applyFont="1" applyBorder="1" applyAlignment="1">
      <alignment horizontal="center" vertical="top" wrapText="1"/>
    </xf>
    <xf numFmtId="2" fontId="6" fillId="0" borderId="0" xfId="0" applyNumberFormat="1" applyFont="1" applyBorder="1" applyAlignment="1">
      <alignment horizontal="center" vertical="top" wrapText="1"/>
    </xf>
    <xf numFmtId="0" fontId="3" fillId="0" borderId="0" xfId="0" applyFont="1" applyBorder="1" applyAlignment="1">
      <alignment horizontal="left" vertical="top" wrapText="1"/>
    </xf>
    <xf numFmtId="0" fontId="0" fillId="0" borderId="0" xfId="0" applyAlignment="1" quotePrefix="1">
      <alignment/>
    </xf>
    <xf numFmtId="2" fontId="15" fillId="0" borderId="10" xfId="0" applyNumberFormat="1" applyFont="1" applyBorder="1" applyAlignment="1">
      <alignment horizontal="left" vertical="top"/>
    </xf>
    <xf numFmtId="2" fontId="10" fillId="0" borderId="10" xfId="0" applyNumberFormat="1" applyFont="1" applyFill="1" applyBorder="1" applyAlignment="1">
      <alignment horizontal="left" vertical="top"/>
    </xf>
    <xf numFmtId="2" fontId="15" fillId="0" borderId="10" xfId="0" applyNumberFormat="1" applyFont="1" applyBorder="1" applyAlignment="1">
      <alignment horizontal="left" vertical="top"/>
    </xf>
    <xf numFmtId="2" fontId="21" fillId="0" borderId="10" xfId="0" applyNumberFormat="1" applyFont="1" applyFill="1" applyBorder="1" applyAlignment="1">
      <alignment horizontal="right" vertical="top"/>
    </xf>
    <xf numFmtId="2" fontId="16" fillId="0" borderId="10" xfId="0" applyNumberFormat="1" applyFont="1" applyFill="1" applyBorder="1" applyAlignment="1">
      <alignment horizontal="right" vertical="top"/>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vertical="center" wrapText="1"/>
      <protection/>
    </xf>
    <xf numFmtId="0" fontId="9" fillId="32" borderId="0" xfId="0" applyFont="1" applyFill="1" applyBorder="1" applyAlignment="1" applyProtection="1">
      <alignment vertical="center"/>
      <protection/>
    </xf>
    <xf numFmtId="0" fontId="46" fillId="32" borderId="0" xfId="0" applyFont="1" applyFill="1" applyBorder="1" applyAlignment="1" applyProtection="1">
      <alignment vertical="center"/>
      <protection/>
    </xf>
    <xf numFmtId="0" fontId="46" fillId="32" borderId="0" xfId="0" applyFont="1" applyFill="1" applyBorder="1" applyAlignment="1" applyProtection="1">
      <alignment horizontal="center" vertical="center"/>
      <protection/>
    </xf>
    <xf numFmtId="49" fontId="46" fillId="0" borderId="0" xfId="0" applyNumberFormat="1"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49" fillId="0" borderId="0" xfId="0" applyFont="1" applyFill="1" applyBorder="1" applyAlignment="1" applyProtection="1">
      <alignment horizontal="center" vertical="center" wrapText="1"/>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49" fontId="46" fillId="4" borderId="0" xfId="0" applyNumberFormat="1" applyFont="1" applyFill="1" applyBorder="1" applyAlignment="1" applyProtection="1">
      <alignment vertical="center"/>
      <protection/>
    </xf>
    <xf numFmtId="0" fontId="50" fillId="4" borderId="0" xfId="0" applyFont="1" applyFill="1" applyBorder="1" applyAlignment="1" applyProtection="1">
      <alignment vertical="center" wrapText="1" shrinkToFit="1"/>
      <protection/>
    </xf>
    <xf numFmtId="0" fontId="47" fillId="4" borderId="0" xfId="0" applyFont="1" applyFill="1" applyBorder="1" applyAlignment="1" applyProtection="1">
      <alignment horizontal="center" vertical="center" wrapText="1" shrinkToFit="1"/>
      <protection/>
    </xf>
    <xf numFmtId="0" fontId="47" fillId="4" borderId="0" xfId="0" applyFont="1" applyFill="1" applyBorder="1" applyAlignment="1" applyProtection="1">
      <alignment horizontal="center" vertical="center"/>
      <protection/>
    </xf>
    <xf numFmtId="0" fontId="47" fillId="4" borderId="0" xfId="0" applyFont="1" applyFill="1" applyBorder="1" applyAlignment="1" applyProtection="1">
      <alignment horizontal="center" vertical="center"/>
      <protection/>
    </xf>
    <xf numFmtId="49" fontId="51" fillId="0" borderId="0" xfId="0" applyNumberFormat="1"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3" fillId="0"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49" fontId="46" fillId="4" borderId="0" xfId="0" applyNumberFormat="1" applyFont="1" applyFill="1" applyBorder="1" applyAlignment="1" applyProtection="1">
      <alignment horizontal="center" vertical="center"/>
      <protection/>
    </xf>
    <xf numFmtId="0" fontId="55" fillId="4" borderId="0" xfId="0" applyFont="1" applyFill="1" applyBorder="1" applyAlignment="1" applyProtection="1">
      <alignment vertical="center"/>
      <protection/>
    </xf>
    <xf numFmtId="0" fontId="49" fillId="4" borderId="0" xfId="0" applyFont="1" applyFill="1" applyBorder="1" applyAlignment="1" applyProtection="1">
      <alignment horizontal="center" vertical="center" wrapText="1"/>
      <protection/>
    </xf>
    <xf numFmtId="0" fontId="47" fillId="4" borderId="0" xfId="0" applyFont="1" applyFill="1" applyBorder="1" applyAlignment="1" applyProtection="1">
      <alignment horizontal="center" vertical="center"/>
      <protection/>
    </xf>
    <xf numFmtId="4" fontId="47" fillId="4" borderId="0" xfId="0" applyNumberFormat="1" applyFont="1" applyFill="1" applyBorder="1" applyAlignment="1" applyProtection="1">
      <alignment horizontal="center" vertical="center"/>
      <protection/>
    </xf>
    <xf numFmtId="0" fontId="47" fillId="4" borderId="0" xfId="0" applyFont="1" applyFill="1" applyBorder="1" applyAlignment="1" applyProtection="1">
      <alignment horizontal="center" vertical="center"/>
      <protection locked="0"/>
    </xf>
    <xf numFmtId="49" fontId="46" fillId="0" borderId="11" xfId="0" applyNumberFormat="1" applyFont="1" applyFill="1" applyBorder="1" applyAlignment="1" applyProtection="1">
      <alignment horizontal="center" vertical="center"/>
      <protection/>
    </xf>
    <xf numFmtId="0" fontId="47" fillId="0" borderId="11" xfId="0" applyFont="1" applyBorder="1" applyAlignment="1" applyProtection="1">
      <alignment vertical="center" wrapText="1" shrinkToFit="1"/>
      <protection/>
    </xf>
    <xf numFmtId="0" fontId="49" fillId="0" borderId="11" xfId="0" applyFont="1" applyFill="1" applyBorder="1" applyAlignment="1" applyProtection="1">
      <alignment horizontal="center" vertical="center" wrapText="1"/>
      <protection/>
    </xf>
    <xf numFmtId="0" fontId="47" fillId="0" borderId="11"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2" fontId="47" fillId="0" borderId="11" xfId="0" applyNumberFormat="1" applyFont="1" applyFill="1" applyBorder="1" applyAlignment="1" applyProtection="1">
      <alignment horizontal="center" vertical="center"/>
      <protection locked="0"/>
    </xf>
    <xf numFmtId="4" fontId="47" fillId="0" borderId="11" xfId="0" applyNumberFormat="1" applyFont="1" applyFill="1" applyBorder="1" applyAlignment="1" applyProtection="1">
      <alignment horizontal="center" vertical="center"/>
      <protection locked="0"/>
    </xf>
    <xf numFmtId="49" fontId="46" fillId="0" borderId="0" xfId="0" applyNumberFormat="1" applyFont="1" applyFill="1" applyBorder="1" applyAlignment="1" applyProtection="1">
      <alignment horizontal="center" vertical="center"/>
      <protection/>
    </xf>
    <xf numFmtId="0" fontId="47" fillId="0" borderId="0" xfId="0" applyFont="1" applyBorder="1" applyAlignment="1" applyProtection="1">
      <alignment vertical="center" wrapText="1" shrinkToFit="1"/>
      <protection/>
    </xf>
    <xf numFmtId="4" fontId="47" fillId="0" borderId="0" xfId="0" applyNumberFormat="1" applyFont="1" applyFill="1" applyBorder="1" applyAlignment="1" applyProtection="1">
      <alignment horizontal="center" vertical="center"/>
      <protection locked="0"/>
    </xf>
    <xf numFmtId="0" fontId="47" fillId="0" borderId="0" xfId="0" applyFont="1" applyBorder="1" applyAlignment="1" applyProtection="1">
      <alignment vertical="center"/>
      <protection/>
    </xf>
    <xf numFmtId="0" fontId="47" fillId="0" borderId="0" xfId="0" applyFont="1" applyFill="1" applyBorder="1" applyAlignment="1" applyProtection="1">
      <alignment vertical="center" wrapText="1" shrinkToFit="1"/>
      <protection/>
    </xf>
    <xf numFmtId="0" fontId="47" fillId="0" borderId="11" xfId="0" applyFont="1" applyBorder="1" applyAlignment="1" applyProtection="1">
      <alignment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2" fontId="47"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quotePrefix="1">
      <alignment horizontal="center" vertical="center"/>
      <protection locked="0"/>
    </xf>
    <xf numFmtId="0" fontId="47" fillId="0" borderId="11" xfId="0" applyFont="1" applyFill="1" applyBorder="1" applyAlignment="1" applyProtection="1">
      <alignment vertical="center"/>
      <protection/>
    </xf>
    <xf numFmtId="0" fontId="47" fillId="0" borderId="11" xfId="0" applyFont="1" applyFill="1" applyBorder="1" applyAlignment="1" applyProtection="1">
      <alignment vertical="center" wrapText="1" shrinkToFit="1"/>
      <protection/>
    </xf>
    <xf numFmtId="0" fontId="47" fillId="0" borderId="11" xfId="0" applyFont="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2" fontId="47" fillId="0" borderId="11"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vertical="center" wrapText="1" shrinkToFit="1"/>
      <protection/>
    </xf>
    <xf numFmtId="0" fontId="47" fillId="0" borderId="0" xfId="0" applyFont="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2" fontId="47" fillId="0" borderId="0" xfId="0" applyNumberFormat="1" applyFont="1" applyFill="1" applyBorder="1" applyAlignment="1" applyProtection="1">
      <alignment horizontal="center" vertical="center"/>
      <protection locked="0"/>
    </xf>
    <xf numFmtId="0" fontId="47" fillId="0" borderId="11" xfId="0" applyFont="1" applyFill="1" applyBorder="1" applyAlignment="1" applyProtection="1">
      <alignment vertical="center" wrapText="1" shrinkToFit="1"/>
      <protection/>
    </xf>
    <xf numFmtId="0" fontId="47" fillId="0" borderId="11" xfId="0" applyFont="1" applyFill="1" applyBorder="1" applyAlignment="1" applyProtection="1">
      <alignment vertical="center" wrapText="1"/>
      <protection/>
    </xf>
    <xf numFmtId="49" fontId="46"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vertical="center" wrapText="1"/>
      <protection/>
    </xf>
    <xf numFmtId="49" fontId="47" fillId="0" borderId="0" xfId="0" applyNumberFormat="1" applyFont="1" applyFill="1" applyBorder="1" applyAlignment="1" applyProtection="1">
      <alignment vertical="center"/>
      <protection/>
    </xf>
    <xf numFmtId="0" fontId="47" fillId="0" borderId="0" xfId="0" applyFont="1" applyFill="1" applyBorder="1" applyAlignment="1" applyProtection="1">
      <alignment vertical="center" wrapText="1"/>
      <protection/>
    </xf>
    <xf numFmtId="49" fontId="47" fillId="0" borderId="11" xfId="0" applyNumberFormat="1" applyFont="1" applyFill="1" applyBorder="1" applyAlignment="1" applyProtection="1">
      <alignment vertical="center"/>
      <protection/>
    </xf>
    <xf numFmtId="0" fontId="47" fillId="0" borderId="11" xfId="0" applyFont="1" applyFill="1" applyBorder="1" applyAlignment="1" applyProtection="1">
      <alignment vertical="center" wrapText="1"/>
      <protection/>
    </xf>
    <xf numFmtId="49" fontId="47" fillId="0" borderId="0" xfId="0" applyNumberFormat="1" applyFont="1" applyFill="1" applyBorder="1" applyAlignment="1" applyProtection="1">
      <alignment horizontal="center" vertical="center"/>
      <protection/>
    </xf>
    <xf numFmtId="49" fontId="46" fillId="0" borderId="11" xfId="0" applyNumberFormat="1" applyFont="1" applyFill="1" applyBorder="1" applyAlignment="1" applyProtection="1">
      <alignment vertical="center"/>
      <protection/>
    </xf>
    <xf numFmtId="0" fontId="47" fillId="0" borderId="11" xfId="0" applyNumberFormat="1" applyFont="1" applyFill="1" applyBorder="1" applyAlignment="1" applyProtection="1">
      <alignment horizontal="center" vertical="center"/>
      <protection/>
    </xf>
    <xf numFmtId="4" fontId="47" fillId="0" borderId="11" xfId="0" applyNumberFormat="1" applyFont="1" applyFill="1" applyBorder="1" applyAlignment="1" applyProtection="1">
      <alignment horizontal="center" vertical="center"/>
      <protection locked="0"/>
    </xf>
    <xf numFmtId="0" fontId="50" fillId="33" borderId="12" xfId="0" applyFont="1" applyFill="1" applyBorder="1" applyAlignment="1" applyProtection="1">
      <alignment vertical="center"/>
      <protection/>
    </xf>
    <xf numFmtId="0" fontId="50" fillId="33" borderId="13" xfId="0" applyFont="1" applyFill="1" applyBorder="1" applyAlignment="1" applyProtection="1">
      <alignment vertical="center"/>
      <protection/>
    </xf>
    <xf numFmtId="0" fontId="50" fillId="33" borderId="13" xfId="0" applyFont="1" applyFill="1" applyBorder="1" applyAlignment="1" applyProtection="1">
      <alignment horizontal="center" vertical="center"/>
      <protection/>
    </xf>
    <xf numFmtId="0" fontId="50" fillId="33" borderId="13" xfId="0" applyFont="1" applyFill="1" applyBorder="1" applyAlignment="1" applyProtection="1">
      <alignment horizontal="center" vertical="center"/>
      <protection locked="0"/>
    </xf>
    <xf numFmtId="4" fontId="47" fillId="0" borderId="0" xfId="0" applyNumberFormat="1" applyFont="1" applyFill="1" applyBorder="1" applyAlignment="1" applyProtection="1">
      <alignment horizontal="center" vertical="center"/>
      <protection/>
    </xf>
    <xf numFmtId="49" fontId="50" fillId="4" borderId="0" xfId="0" applyNumberFormat="1" applyFont="1" applyFill="1" applyBorder="1" applyAlignment="1" applyProtection="1">
      <alignment horizontal="center" vertical="center"/>
      <protection/>
    </xf>
    <xf numFmtId="0" fontId="55" fillId="4" borderId="0" xfId="0" applyFont="1" applyFill="1" applyBorder="1" applyAlignment="1" applyProtection="1">
      <alignment vertical="center"/>
      <protection/>
    </xf>
    <xf numFmtId="0" fontId="46" fillId="0" borderId="11" xfId="0" applyFont="1" applyFill="1" applyBorder="1" applyAlignment="1" applyProtection="1">
      <alignment horizontal="center" vertical="center"/>
      <protection/>
    </xf>
    <xf numFmtId="3" fontId="47" fillId="0" borderId="11" xfId="0" applyNumberFormat="1" applyFont="1" applyFill="1" applyBorder="1" applyAlignment="1" applyProtection="1">
      <alignment horizontal="center" vertical="center"/>
      <protection/>
    </xf>
    <xf numFmtId="0" fontId="47" fillId="0" borderId="0" xfId="0" applyFont="1" applyFill="1" applyBorder="1" applyAlignment="1" applyProtection="1">
      <alignment vertical="center"/>
      <protection/>
    </xf>
    <xf numFmtId="4" fontId="47" fillId="0" borderId="0" xfId="0" applyNumberFormat="1" applyFont="1" applyFill="1" applyBorder="1" applyAlignment="1" applyProtection="1">
      <alignment horizontal="center" vertical="center"/>
      <protection/>
    </xf>
    <xf numFmtId="4" fontId="47" fillId="0" borderId="0" xfId="0" applyNumberFormat="1" applyFont="1" applyFill="1" applyBorder="1" applyAlignment="1" applyProtection="1">
      <alignment horizontal="center" vertical="center"/>
      <protection locked="0"/>
    </xf>
    <xf numFmtId="0" fontId="47" fillId="0" borderId="11" xfId="0" applyFont="1" applyFill="1" applyBorder="1" applyAlignment="1" applyProtection="1">
      <alignment wrapText="1" shrinkToFit="1"/>
      <protection/>
    </xf>
    <xf numFmtId="0" fontId="46" fillId="0" borderId="0" xfId="0" applyFont="1" applyFill="1" applyBorder="1" applyAlignment="1" applyProtection="1">
      <alignment horizontal="center" vertical="center"/>
      <protection/>
    </xf>
    <xf numFmtId="49" fontId="47" fillId="0" borderId="11" xfId="0" applyNumberFormat="1" applyFont="1" applyFill="1" applyBorder="1" applyAlignment="1" applyProtection="1">
      <alignment horizontal="center" vertical="center"/>
      <protection/>
    </xf>
    <xf numFmtId="3" fontId="47" fillId="0" borderId="0" xfId="0" applyNumberFormat="1" applyFont="1" applyFill="1" applyBorder="1" applyAlignment="1" applyProtection="1">
      <alignment horizontal="center" vertical="center"/>
      <protection/>
    </xf>
    <xf numFmtId="49" fontId="46" fillId="0" borderId="11" xfId="0" applyNumberFormat="1" applyFont="1" applyFill="1" applyBorder="1" applyAlignment="1" applyProtection="1">
      <alignment horizontal="center" vertical="center"/>
      <protection/>
    </xf>
    <xf numFmtId="0" fontId="19" fillId="34" borderId="0" xfId="0" applyFont="1" applyFill="1" applyBorder="1" applyAlignment="1" applyProtection="1">
      <alignment vertical="center" wrapText="1"/>
      <protection/>
    </xf>
    <xf numFmtId="0" fontId="47" fillId="34" borderId="0" xfId="0" applyFont="1" applyFill="1" applyBorder="1" applyAlignment="1" applyProtection="1">
      <alignment vertical="center" wrapText="1"/>
      <protection/>
    </xf>
    <xf numFmtId="0" fontId="47" fillId="34" borderId="0" xfId="0" applyFont="1" applyFill="1" applyBorder="1" applyAlignment="1" applyProtection="1">
      <alignment horizontal="center" vertical="center"/>
      <protection/>
    </xf>
    <xf numFmtId="0" fontId="47" fillId="34" borderId="0" xfId="0" applyFont="1" applyFill="1" applyBorder="1" applyAlignment="1" applyProtection="1">
      <alignment vertical="center" wrapText="1"/>
      <protection/>
    </xf>
    <xf numFmtId="0" fontId="47" fillId="34" borderId="0" xfId="0" applyFont="1" applyFill="1" applyBorder="1" applyAlignment="1" applyProtection="1">
      <alignment horizontal="left" vertical="center" wrapText="1"/>
      <protection/>
    </xf>
    <xf numFmtId="0" fontId="47" fillId="0" borderId="0" xfId="0" applyFont="1" applyFill="1" applyBorder="1" applyAlignment="1" applyProtection="1">
      <alignment horizontal="left" vertical="center" wrapText="1"/>
      <protection/>
    </xf>
    <xf numFmtId="0" fontId="47" fillId="0" borderId="0" xfId="0" applyFont="1" applyBorder="1" applyAlignment="1" applyProtection="1">
      <alignment vertical="center" wrapText="1"/>
      <protection/>
    </xf>
    <xf numFmtId="3" fontId="47" fillId="34" borderId="0" xfId="0" applyNumberFormat="1"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4" fontId="47" fillId="0" borderId="0" xfId="0" applyNumberFormat="1" applyFont="1" applyFill="1" applyBorder="1" applyAlignment="1" applyProtection="1">
      <alignment horizontal="center" vertical="center"/>
      <protection/>
    </xf>
    <xf numFmtId="4" fontId="47" fillId="0" borderId="11" xfId="0" applyNumberFormat="1" applyFont="1" applyFill="1" applyBorder="1" applyAlignment="1" applyProtection="1">
      <alignment horizontal="center" vertical="center"/>
      <protection/>
    </xf>
    <xf numFmtId="17" fontId="46" fillId="0" borderId="11" xfId="0" applyNumberFormat="1" applyFont="1" applyFill="1" applyBorder="1" applyAlignment="1" applyProtection="1">
      <alignment horizontal="center" vertical="center"/>
      <protection/>
    </xf>
    <xf numFmtId="0" fontId="47" fillId="0" borderId="11" xfId="0" applyFont="1" applyFill="1" applyBorder="1" applyAlignment="1" applyProtection="1">
      <alignment vertical="center"/>
      <protection/>
    </xf>
    <xf numFmtId="0" fontId="49" fillId="0" borderId="11" xfId="0" applyFont="1" applyFill="1" applyBorder="1" applyAlignment="1" applyProtection="1">
      <alignment vertical="center" wrapText="1"/>
      <protection/>
    </xf>
    <xf numFmtId="4" fontId="47" fillId="0" borderId="11" xfId="0" applyNumberFormat="1" applyFont="1" applyFill="1" applyBorder="1" applyAlignment="1" applyProtection="1">
      <alignment horizontal="center" vertical="center"/>
      <protection/>
    </xf>
    <xf numFmtId="0" fontId="49" fillId="0" borderId="0" xfId="0" applyFont="1" applyFill="1" applyBorder="1" applyAlignment="1" applyProtection="1">
      <alignment vertical="center" wrapText="1"/>
      <protection/>
    </xf>
    <xf numFmtId="0" fontId="46" fillId="0" borderId="0" xfId="0" applyFont="1" applyFill="1" applyBorder="1" applyAlignment="1" applyProtection="1">
      <alignment vertical="center"/>
      <protection/>
    </xf>
    <xf numFmtId="4" fontId="50" fillId="33" borderId="13" xfId="0" applyNumberFormat="1" applyFont="1" applyFill="1" applyBorder="1" applyAlignment="1" applyProtection="1">
      <alignment horizontal="center" vertical="center"/>
      <protection locked="0"/>
    </xf>
    <xf numFmtId="4" fontId="47" fillId="4" borderId="0" xfId="0" applyNumberFormat="1" applyFont="1" applyFill="1" applyBorder="1" applyAlignment="1" applyProtection="1">
      <alignment horizontal="center" vertical="center"/>
      <protection locked="0"/>
    </xf>
    <xf numFmtId="0" fontId="58" fillId="0" borderId="0" xfId="0" applyFont="1" applyBorder="1" applyAlignment="1" applyProtection="1">
      <alignment vertical="center"/>
      <protection/>
    </xf>
    <xf numFmtId="0" fontId="49" fillId="0" borderId="11" xfId="0" applyFont="1" applyFill="1" applyBorder="1" applyAlignment="1" applyProtection="1">
      <alignment horizontal="center" wrapText="1"/>
      <protection/>
    </xf>
    <xf numFmtId="4" fontId="47" fillId="0" borderId="11" xfId="0" applyNumberFormat="1" applyFont="1" applyFill="1" applyBorder="1" applyAlignment="1" applyProtection="1">
      <alignment/>
      <protection/>
    </xf>
    <xf numFmtId="3" fontId="47" fillId="0" borderId="11" xfId="0" applyNumberFormat="1" applyFont="1" applyFill="1" applyBorder="1" applyAlignment="1" applyProtection="1">
      <alignment horizontal="center"/>
      <protection/>
    </xf>
    <xf numFmtId="0" fontId="49" fillId="0" borderId="0" xfId="0" applyFont="1" applyFill="1" applyBorder="1" applyAlignment="1" applyProtection="1">
      <alignment horizontal="center" wrapText="1"/>
      <protection/>
    </xf>
    <xf numFmtId="4" fontId="47" fillId="0" borderId="0" xfId="0" applyNumberFormat="1" applyFont="1" applyFill="1" applyBorder="1" applyAlignment="1" applyProtection="1">
      <alignment/>
      <protection/>
    </xf>
    <xf numFmtId="3" fontId="47" fillId="0" borderId="0" xfId="0" applyNumberFormat="1" applyFont="1" applyFill="1" applyBorder="1" applyAlignment="1" applyProtection="1">
      <alignment horizontal="center"/>
      <protection/>
    </xf>
    <xf numFmtId="0" fontId="47" fillId="0" borderId="11" xfId="0" applyFont="1" applyFill="1" applyBorder="1" applyAlignment="1" applyProtection="1">
      <alignment vertical="center" wrapText="1" shrinkToFit="1"/>
      <protection/>
    </xf>
    <xf numFmtId="0" fontId="59" fillId="0" borderId="0" xfId="0" applyFont="1" applyFill="1" applyBorder="1" applyAlignment="1" applyProtection="1">
      <alignment vertical="center"/>
      <protection/>
    </xf>
    <xf numFmtId="0" fontId="60" fillId="0" borderId="0" xfId="0" applyFont="1" applyBorder="1" applyAlignment="1" applyProtection="1">
      <alignment vertical="center"/>
      <protection/>
    </xf>
    <xf numFmtId="0" fontId="62" fillId="0" borderId="0" xfId="0" applyFont="1" applyFill="1" applyBorder="1" applyAlignment="1" applyProtection="1">
      <alignment horizontal="center" vertical="center" wrapText="1"/>
      <protection/>
    </xf>
    <xf numFmtId="4" fontId="63" fillId="0" borderId="0" xfId="0" applyNumberFormat="1" applyFont="1" applyFill="1" applyBorder="1" applyAlignment="1" applyProtection="1">
      <alignment horizontal="center" vertical="center"/>
      <protection/>
    </xf>
    <xf numFmtId="4" fontId="63" fillId="0" borderId="0" xfId="0" applyNumberFormat="1" applyFont="1" applyFill="1" applyBorder="1" applyAlignment="1" applyProtection="1">
      <alignment horizontal="center" vertical="center"/>
      <protection/>
    </xf>
    <xf numFmtId="0" fontId="65" fillId="0" borderId="0" xfId="0" applyFont="1" applyBorder="1" applyAlignment="1" applyProtection="1">
      <alignment vertical="center"/>
      <protection/>
    </xf>
    <xf numFmtId="0" fontId="66" fillId="0" borderId="0" xfId="0" applyFont="1" applyFill="1" applyBorder="1" applyAlignment="1" applyProtection="1">
      <alignment horizontal="center" vertical="center" wrapText="1"/>
      <protection/>
    </xf>
    <xf numFmtId="4" fontId="67" fillId="0" borderId="0" xfId="0" applyNumberFormat="1" applyFont="1" applyFill="1" applyBorder="1" applyAlignment="1" applyProtection="1">
      <alignment horizontal="center" vertical="center"/>
      <protection/>
    </xf>
    <xf numFmtId="4" fontId="67" fillId="0" borderId="0" xfId="0" applyNumberFormat="1" applyFont="1" applyFill="1" applyBorder="1" applyAlignment="1" applyProtection="1">
      <alignment horizontal="center"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6" fillId="0" borderId="0" xfId="0" applyFont="1" applyFill="1" applyBorder="1" applyAlignment="1" applyProtection="1">
      <alignment horizontal="center" vertical="center" wrapText="1"/>
      <protection/>
    </xf>
    <xf numFmtId="0" fontId="59" fillId="0" borderId="11" xfId="0" applyFont="1" applyFill="1" applyBorder="1" applyAlignment="1" applyProtection="1">
      <alignment vertical="center"/>
      <protection/>
    </xf>
    <xf numFmtId="0" fontId="67" fillId="0" borderId="11" xfId="0" applyFont="1" applyBorder="1" applyAlignment="1" applyProtection="1">
      <alignment vertical="center"/>
      <protection/>
    </xf>
    <xf numFmtId="0" fontId="66" fillId="0" borderId="11" xfId="0" applyFont="1" applyFill="1" applyBorder="1" applyAlignment="1" applyProtection="1">
      <alignment horizontal="center" vertical="center" wrapText="1"/>
      <protection/>
    </xf>
    <xf numFmtId="4" fontId="67" fillId="0" borderId="11" xfId="0" applyNumberFormat="1" applyFont="1" applyFill="1" applyBorder="1" applyAlignment="1" applyProtection="1">
      <alignment horizontal="center" vertical="center"/>
      <protection/>
    </xf>
    <xf numFmtId="4" fontId="67" fillId="0" borderId="11" xfId="0" applyNumberFormat="1" applyFont="1" applyFill="1" applyBorder="1" applyAlignment="1" applyProtection="1">
      <alignment horizontal="center" vertical="center"/>
      <protection/>
    </xf>
    <xf numFmtId="0" fontId="59" fillId="33" borderId="12"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0" fontId="59" fillId="33" borderId="13" xfId="0" applyFont="1" applyFill="1" applyBorder="1" applyAlignment="1" applyProtection="1">
      <alignment horizontal="center" vertical="center"/>
      <protection/>
    </xf>
    <xf numFmtId="0" fontId="46" fillId="33" borderId="13" xfId="0" applyFont="1" applyFill="1" applyBorder="1" applyAlignment="1" applyProtection="1">
      <alignment vertical="center"/>
      <protection/>
    </xf>
    <xf numFmtId="0" fontId="68" fillId="33" borderId="13" xfId="0" applyFont="1" applyFill="1" applyBorder="1" applyAlignment="1" applyProtection="1">
      <alignment horizontal="center" vertical="center" wrapText="1"/>
      <protection/>
    </xf>
    <xf numFmtId="4" fontId="46" fillId="33" borderId="13" xfId="0" applyNumberFormat="1" applyFont="1" applyFill="1" applyBorder="1" applyAlignment="1" applyProtection="1">
      <alignment horizontal="center" vertical="center"/>
      <protection/>
    </xf>
    <xf numFmtId="4" fontId="46" fillId="33" borderId="13"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left" vertical="center" wrapText="1" shrinkToFit="1"/>
      <protection/>
    </xf>
    <xf numFmtId="0" fontId="46" fillId="33" borderId="12" xfId="0" applyFont="1" applyFill="1" applyBorder="1" applyAlignment="1" applyProtection="1">
      <alignment vertical="center"/>
      <protection/>
    </xf>
    <xf numFmtId="0" fontId="14" fillId="0" borderId="0" xfId="0" applyNumberFormat="1" applyFont="1" applyBorder="1" applyAlignment="1" applyProtection="1">
      <alignment vertical="top" wrapText="1"/>
      <protection/>
    </xf>
    <xf numFmtId="0" fontId="13" fillId="0" borderId="0" xfId="0" applyFont="1" applyBorder="1" applyAlignment="1" applyProtection="1">
      <alignment horizontal="right" vertical="top" wrapText="1"/>
      <protection/>
    </xf>
    <xf numFmtId="0" fontId="14" fillId="0" borderId="0" xfId="0" applyFont="1" applyBorder="1" applyAlignment="1" applyProtection="1">
      <alignment vertical="top" wrapText="1"/>
      <protection/>
    </xf>
    <xf numFmtId="0" fontId="14" fillId="0" borderId="0" xfId="0" applyFont="1" applyBorder="1" applyAlignment="1" applyProtection="1">
      <alignment horizontal="center" vertical="top" wrapText="1"/>
      <protection/>
    </xf>
    <xf numFmtId="0" fontId="69" fillId="0" borderId="0" xfId="0" applyFont="1" applyBorder="1" applyAlignment="1" applyProtection="1">
      <alignment/>
      <protection locked="0"/>
    </xf>
    <xf numFmtId="0" fontId="14" fillId="0" borderId="0" xfId="0" applyFont="1" applyBorder="1" applyAlignment="1" applyProtection="1">
      <alignment vertical="top"/>
      <protection/>
    </xf>
    <xf numFmtId="0" fontId="14" fillId="0" borderId="0" xfId="0" applyFont="1" applyBorder="1" applyAlignment="1" applyProtection="1">
      <alignment horizontal="center" vertical="top"/>
      <protection/>
    </xf>
    <xf numFmtId="2" fontId="16" fillId="0" borderId="0" xfId="0" applyNumberFormat="1" applyFont="1" applyFill="1" applyAlignment="1">
      <alignment horizontal="right" vertical="center"/>
    </xf>
    <xf numFmtId="2" fontId="10" fillId="0" borderId="0" xfId="0" applyNumberFormat="1" applyFont="1" applyFill="1" applyAlignment="1">
      <alignment horizontal="left" vertical="center"/>
    </xf>
    <xf numFmtId="2" fontId="12" fillId="0" borderId="0" xfId="0" applyNumberFormat="1" applyFont="1" applyFill="1" applyAlignment="1">
      <alignment horizontal="left" vertical="center"/>
    </xf>
    <xf numFmtId="2" fontId="15" fillId="0" borderId="0" xfId="0" applyNumberFormat="1" applyFont="1" applyFill="1" applyAlignment="1">
      <alignment horizontal="right" vertical="center"/>
    </xf>
    <xf numFmtId="0" fontId="0" fillId="0" borderId="0" xfId="0" applyAlignment="1">
      <alignment vertical="center"/>
    </xf>
    <xf numFmtId="2" fontId="15" fillId="0" borderId="0" xfId="0" applyNumberFormat="1" applyFont="1" applyFill="1" applyAlignment="1">
      <alignment horizontal="left" vertical="center"/>
    </xf>
    <xf numFmtId="2" fontId="16" fillId="0" borderId="14" xfId="0" applyNumberFormat="1" applyFont="1" applyFill="1" applyBorder="1" applyAlignment="1">
      <alignment horizontal="right" vertical="center"/>
    </xf>
    <xf numFmtId="2" fontId="10" fillId="0" borderId="14" xfId="0" applyNumberFormat="1" applyFont="1" applyFill="1" applyBorder="1" applyAlignment="1">
      <alignment horizontal="left" vertical="center"/>
    </xf>
    <xf numFmtId="2" fontId="12" fillId="0" borderId="14" xfId="0" applyNumberFormat="1" applyFont="1" applyFill="1" applyBorder="1" applyAlignment="1">
      <alignment horizontal="left" vertical="center"/>
    </xf>
    <xf numFmtId="2" fontId="15" fillId="0" borderId="14" xfId="0" applyNumberFormat="1" applyFont="1" applyFill="1" applyBorder="1" applyAlignment="1">
      <alignment horizontal="right" vertical="center"/>
    </xf>
    <xf numFmtId="2" fontId="10" fillId="0" borderId="14" xfId="0" applyNumberFormat="1" applyFont="1" applyFill="1" applyBorder="1" applyAlignment="1">
      <alignment horizontal="right" vertical="center"/>
    </xf>
    <xf numFmtId="2" fontId="10" fillId="0" borderId="14" xfId="0" applyNumberFormat="1" applyFont="1" applyBorder="1" applyAlignment="1">
      <alignment horizontal="left" vertical="center"/>
    </xf>
    <xf numFmtId="0" fontId="23" fillId="0" borderId="0" xfId="0" applyFont="1" applyAlignment="1" applyProtection="1">
      <alignment/>
      <protection locked="0"/>
    </xf>
    <xf numFmtId="4" fontId="23" fillId="0" borderId="0" xfId="0" applyNumberFormat="1" applyFont="1" applyAlignment="1" applyProtection="1">
      <alignment/>
      <protection locked="0"/>
    </xf>
    <xf numFmtId="0" fontId="22" fillId="0" borderId="0" xfId="0" applyFont="1" applyAlignment="1" applyProtection="1">
      <alignment/>
      <protection locked="0"/>
    </xf>
    <xf numFmtId="4" fontId="23" fillId="0" borderId="0" xfId="0" applyNumberFormat="1" applyFont="1" applyBorder="1" applyAlignment="1" applyProtection="1">
      <alignment/>
      <protection locked="0"/>
    </xf>
    <xf numFmtId="4" fontId="22" fillId="0" borderId="0" xfId="0" applyNumberFormat="1" applyFont="1" applyAlignment="1" applyProtection="1">
      <alignment/>
      <protection locked="0"/>
    </xf>
    <xf numFmtId="0" fontId="46" fillId="0" borderId="0" xfId="0" applyFont="1" applyAlignment="1" applyProtection="1">
      <alignment/>
      <protection/>
    </xf>
    <xf numFmtId="4" fontId="46" fillId="0" borderId="0" xfId="0" applyNumberFormat="1" applyFont="1" applyFill="1" applyBorder="1" applyAlignment="1" applyProtection="1">
      <alignment horizontal="center" vertical="center"/>
      <protection/>
    </xf>
    <xf numFmtId="4" fontId="46" fillId="4" borderId="0" xfId="0" applyNumberFormat="1" applyFont="1" applyFill="1" applyBorder="1" applyAlignment="1" applyProtection="1">
      <alignment horizontal="center" vertical="center"/>
      <protection/>
    </xf>
    <xf numFmtId="4" fontId="51" fillId="0" borderId="0" xfId="0" applyNumberFormat="1"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4" fontId="50" fillId="33" borderId="15" xfId="0" applyNumberFormat="1" applyFont="1" applyFill="1" applyBorder="1" applyAlignment="1" applyProtection="1">
      <alignment horizontal="center" vertical="center"/>
      <protection/>
    </xf>
    <xf numFmtId="0" fontId="42" fillId="0" borderId="11" xfId="0" applyFont="1" applyBorder="1" applyAlignment="1" applyProtection="1">
      <alignment vertical="center"/>
      <protection/>
    </xf>
    <xf numFmtId="0" fontId="42" fillId="0" borderId="0" xfId="0" applyFont="1" applyBorder="1" applyAlignment="1" applyProtection="1">
      <alignment vertical="center"/>
      <protection/>
    </xf>
    <xf numFmtId="0" fontId="47" fillId="0" borderId="11" xfId="0" applyFont="1" applyBorder="1" applyAlignment="1" applyProtection="1">
      <alignment/>
      <protection/>
    </xf>
    <xf numFmtId="4" fontId="50" fillId="33" borderId="13" xfId="0" applyNumberFormat="1"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 fontId="63" fillId="0" borderId="0" xfId="0" applyNumberFormat="1" applyFont="1" applyFill="1" applyBorder="1" applyAlignment="1" applyProtection="1">
      <alignment horizontal="center" vertical="center"/>
      <protection/>
    </xf>
    <xf numFmtId="4" fontId="64" fillId="0" borderId="0" xfId="0" applyNumberFormat="1" applyFont="1" applyFill="1" applyBorder="1" applyAlignment="1" applyProtection="1">
      <alignment horizontal="center" vertical="center"/>
      <protection/>
    </xf>
    <xf numFmtId="4" fontId="67" fillId="0" borderId="0" xfId="0" applyNumberFormat="1" applyFont="1" applyFill="1" applyBorder="1" applyAlignment="1" applyProtection="1">
      <alignment horizontal="center" vertical="center"/>
      <protection/>
    </xf>
    <xf numFmtId="4" fontId="59" fillId="0" borderId="0" xfId="0" applyNumberFormat="1" applyFont="1" applyFill="1" applyBorder="1" applyAlignment="1" applyProtection="1">
      <alignment horizontal="center" vertical="center"/>
      <protection/>
    </xf>
    <xf numFmtId="4" fontId="67" fillId="0" borderId="11" xfId="0" applyNumberFormat="1" applyFont="1" applyFill="1" applyBorder="1" applyAlignment="1" applyProtection="1">
      <alignment horizontal="center" vertical="center"/>
      <protection/>
    </xf>
    <xf numFmtId="4" fontId="59" fillId="0" borderId="11" xfId="0" applyNumberFormat="1" applyFont="1" applyFill="1" applyBorder="1" applyAlignment="1" applyProtection="1">
      <alignment horizontal="center" vertical="center"/>
      <protection/>
    </xf>
    <xf numFmtId="0" fontId="59" fillId="33" borderId="13" xfId="0" applyFont="1" applyFill="1" applyBorder="1" applyAlignment="1" applyProtection="1">
      <alignment horizontal="left" vertical="center"/>
      <protection/>
    </xf>
    <xf numFmtId="4" fontId="59" fillId="33" borderId="15" xfId="0" applyNumberFormat="1" applyFont="1" applyFill="1" applyBorder="1" applyAlignment="1" applyProtection="1">
      <alignment horizontal="center" vertical="center"/>
      <protection/>
    </xf>
    <xf numFmtId="4" fontId="59" fillId="33" borderId="13" xfId="0" applyNumberFormat="1" applyFont="1" applyFill="1" applyBorder="1" applyAlignment="1" applyProtection="1">
      <alignment horizontal="left" vertical="center"/>
      <protection/>
    </xf>
    <xf numFmtId="0" fontId="46" fillId="0" borderId="0" xfId="0" applyFont="1" applyFill="1" applyBorder="1" applyAlignment="1" applyProtection="1">
      <alignment vertical="center"/>
      <protection/>
    </xf>
    <xf numFmtId="172" fontId="31" fillId="0" borderId="0" xfId="0" applyNumberFormat="1" applyFont="1" applyAlignment="1" applyProtection="1">
      <alignment horizontal="center" vertical="center"/>
      <protection locked="0"/>
    </xf>
    <xf numFmtId="172" fontId="22" fillId="0" borderId="0" xfId="0" applyNumberFormat="1" applyFont="1" applyAlignment="1" applyProtection="1">
      <alignment horizontal="center" vertical="center"/>
      <protection locked="0"/>
    </xf>
    <xf numFmtId="172" fontId="31" fillId="35" borderId="0" xfId="0" applyNumberFormat="1" applyFont="1" applyFill="1" applyAlignment="1" applyProtection="1">
      <alignment horizontal="center" vertical="center"/>
      <protection locked="0"/>
    </xf>
    <xf numFmtId="172" fontId="40" fillId="36" borderId="0" xfId="0" applyNumberFormat="1" applyFont="1" applyFill="1" applyAlignment="1" applyProtection="1">
      <alignment horizontal="center" vertical="center"/>
      <protection locked="0"/>
    </xf>
    <xf numFmtId="172" fontId="22" fillId="0" borderId="0" xfId="0" applyNumberFormat="1" applyFont="1" applyAlignment="1" applyProtection="1">
      <alignment horizontal="center" vertical="center"/>
      <protection locked="0"/>
    </xf>
    <xf numFmtId="172" fontId="31" fillId="0" borderId="0" xfId="0" applyNumberFormat="1" applyFont="1" applyAlignment="1" applyProtection="1">
      <alignment horizontal="center" vertical="center"/>
      <protection locked="0"/>
    </xf>
    <xf numFmtId="173" fontId="31" fillId="0" borderId="0" xfId="0" applyNumberFormat="1" applyFont="1" applyAlignment="1" applyProtection="1">
      <alignment horizontal="center" vertical="center"/>
      <protection locked="0"/>
    </xf>
    <xf numFmtId="172" fontId="26" fillId="37" borderId="0" xfId="0" applyNumberFormat="1" applyFont="1" applyFill="1" applyAlignment="1" applyProtection="1">
      <alignment horizontal="center" vertical="center"/>
      <protection locked="0"/>
    </xf>
    <xf numFmtId="0" fontId="31" fillId="0" borderId="0" xfId="0" applyFont="1" applyAlignment="1" applyProtection="1">
      <alignment/>
      <protection locked="0"/>
    </xf>
    <xf numFmtId="0" fontId="31" fillId="38" borderId="0" xfId="0" applyFont="1" applyFill="1" applyAlignment="1" applyProtection="1">
      <alignment/>
      <protection locked="0"/>
    </xf>
    <xf numFmtId="0" fontId="31" fillId="0" borderId="16" xfId="0" applyFont="1" applyBorder="1" applyAlignment="1" applyProtection="1">
      <alignment horizontal="center" vertical="center" wrapText="1"/>
      <protection/>
    </xf>
    <xf numFmtId="171" fontId="31" fillId="0" borderId="16" xfId="0" applyNumberFormat="1" applyFont="1" applyBorder="1" applyAlignment="1" applyProtection="1">
      <alignment horizontal="center" vertical="center" wrapText="1"/>
      <protection/>
    </xf>
    <xf numFmtId="172" fontId="31" fillId="0" borderId="16" xfId="0" applyNumberFormat="1" applyFont="1" applyBorder="1" applyAlignment="1" applyProtection="1">
      <alignment horizontal="center" vertical="center" wrapText="1"/>
      <protection/>
    </xf>
    <xf numFmtId="173" fontId="31" fillId="0" borderId="16" xfId="0" applyNumberFormat="1" applyFont="1" applyBorder="1" applyAlignment="1" applyProtection="1">
      <alignment horizontal="center" vertical="center" wrapText="1"/>
      <protection/>
    </xf>
    <xf numFmtId="0" fontId="22" fillId="0" borderId="0" xfId="0" applyFont="1" applyAlignment="1" applyProtection="1">
      <alignment/>
      <protection/>
    </xf>
    <xf numFmtId="174" fontId="22" fillId="0" borderId="0" xfId="0" applyNumberFormat="1" applyFont="1" applyAlignment="1" applyProtection="1">
      <alignment/>
      <protection/>
    </xf>
    <xf numFmtId="0" fontId="0" fillId="0" borderId="0" xfId="0" applyAlignment="1" applyProtection="1">
      <alignment/>
      <protection/>
    </xf>
    <xf numFmtId="0" fontId="22" fillId="0" borderId="0" xfId="0" applyFont="1" applyAlignment="1" applyProtection="1">
      <alignment horizontal="right"/>
      <protection/>
    </xf>
    <xf numFmtId="0" fontId="22" fillId="0" borderId="0" xfId="0" applyFont="1" applyAlignment="1" applyProtection="1">
      <alignment horizontal="justify" vertical="top"/>
      <protection/>
    </xf>
    <xf numFmtId="0" fontId="22" fillId="0" borderId="0" xfId="0" applyFont="1" applyAlignment="1" applyProtection="1">
      <alignment horizontal="center"/>
      <protection/>
    </xf>
    <xf numFmtId="171" fontId="22" fillId="0" borderId="0" xfId="0" applyNumberFormat="1" applyFont="1" applyAlignment="1" applyProtection="1">
      <alignment horizontal="center"/>
      <protection/>
    </xf>
    <xf numFmtId="172" fontId="22" fillId="0" borderId="0" xfId="0" applyNumberFormat="1" applyFont="1" applyAlignment="1" applyProtection="1">
      <alignment horizontal="center" vertical="center"/>
      <protection/>
    </xf>
    <xf numFmtId="173" fontId="22" fillId="0" borderId="0" xfId="0" applyNumberFormat="1" applyFont="1" applyAlignment="1" applyProtection="1">
      <alignment horizontal="center" vertical="center"/>
      <protection/>
    </xf>
    <xf numFmtId="0" fontId="36" fillId="39" borderId="0" xfId="0" applyFont="1" applyFill="1" applyAlignment="1" applyProtection="1">
      <alignment horizontal="right" vertical="top"/>
      <protection/>
    </xf>
    <xf numFmtId="0" fontId="36" fillId="39" borderId="0" xfId="0" applyFont="1" applyFill="1" applyAlignment="1" applyProtection="1">
      <alignment horizontal="justify" vertical="top"/>
      <protection/>
    </xf>
    <xf numFmtId="0" fontId="37" fillId="39" borderId="0" xfId="0" applyFont="1" applyFill="1" applyAlignment="1" applyProtection="1">
      <alignment horizontal="center"/>
      <protection/>
    </xf>
    <xf numFmtId="171" fontId="38" fillId="39" borderId="0" xfId="0" applyNumberFormat="1" applyFont="1" applyFill="1" applyAlignment="1" applyProtection="1">
      <alignment horizontal="center"/>
      <protection/>
    </xf>
    <xf numFmtId="172" fontId="37" fillId="39" borderId="0" xfId="0" applyNumberFormat="1" applyFont="1" applyFill="1" applyAlignment="1" applyProtection="1">
      <alignment horizontal="center" vertical="center"/>
      <protection/>
    </xf>
    <xf numFmtId="173" fontId="37" fillId="39" borderId="0" xfId="0" applyNumberFormat="1" applyFont="1" applyFill="1" applyAlignment="1" applyProtection="1">
      <alignment horizontal="center" vertical="center"/>
      <protection/>
    </xf>
    <xf numFmtId="0" fontId="38" fillId="0" borderId="0" xfId="0" applyFont="1" applyAlignment="1" applyProtection="1">
      <alignment/>
      <protection/>
    </xf>
    <xf numFmtId="174" fontId="38" fillId="0" borderId="0" xfId="0" applyNumberFormat="1" applyFont="1" applyAlignment="1" applyProtection="1">
      <alignment/>
      <protection/>
    </xf>
    <xf numFmtId="0" fontId="39" fillId="0" borderId="0" xfId="0" applyFont="1" applyAlignment="1" applyProtection="1">
      <alignment/>
      <protection/>
    </xf>
    <xf numFmtId="0" fontId="26" fillId="0" borderId="0" xfId="0" applyFont="1" applyFill="1" applyAlignment="1" applyProtection="1">
      <alignment horizontal="right"/>
      <protection/>
    </xf>
    <xf numFmtId="0" fontId="26" fillId="0" borderId="0" xfId="0" applyFont="1" applyFill="1" applyAlignment="1" applyProtection="1">
      <alignment horizontal="left" vertical="top"/>
      <protection/>
    </xf>
    <xf numFmtId="171" fontId="22" fillId="0" borderId="0" xfId="0" applyNumberFormat="1" applyFont="1" applyFill="1" applyAlignment="1" applyProtection="1">
      <alignment horizontal="center" vertical="top"/>
      <protection/>
    </xf>
    <xf numFmtId="172" fontId="22" fillId="0" borderId="0" xfId="0" applyNumberFormat="1" applyFont="1" applyFill="1" applyAlignment="1" applyProtection="1">
      <alignment horizontal="center" vertical="center"/>
      <protection/>
    </xf>
    <xf numFmtId="173" fontId="26" fillId="0" borderId="0" xfId="0" applyNumberFormat="1" applyFont="1" applyFill="1" applyAlignment="1" applyProtection="1">
      <alignment horizontal="center" vertical="center"/>
      <protection/>
    </xf>
    <xf numFmtId="0" fontId="30" fillId="36" borderId="0" xfId="0" applyFont="1" applyFill="1" applyAlignment="1" applyProtection="1">
      <alignment horizontal="right" vertical="top"/>
      <protection/>
    </xf>
    <xf numFmtId="0" fontId="30" fillId="36" borderId="0" xfId="0" applyFont="1" applyFill="1" applyAlignment="1" applyProtection="1">
      <alignment horizontal="justify" vertical="top"/>
      <protection/>
    </xf>
    <xf numFmtId="0" fontId="40" fillId="36" borderId="0" xfId="0" applyFont="1" applyFill="1" applyAlignment="1" applyProtection="1">
      <alignment horizontal="center"/>
      <protection/>
    </xf>
    <xf numFmtId="171" fontId="22" fillId="36" borderId="0" xfId="0" applyNumberFormat="1" applyFont="1" applyFill="1" applyAlignment="1" applyProtection="1">
      <alignment horizontal="center"/>
      <protection/>
    </xf>
    <xf numFmtId="172" fontId="40" fillId="36" borderId="0" xfId="0" applyNumberFormat="1" applyFont="1" applyFill="1" applyAlignment="1" applyProtection="1">
      <alignment horizontal="center" vertical="center"/>
      <protection/>
    </xf>
    <xf numFmtId="173" fontId="40" fillId="36" borderId="0" xfId="0" applyNumberFormat="1" applyFont="1" applyFill="1" applyAlignment="1" applyProtection="1">
      <alignment horizontal="center" vertical="center"/>
      <protection/>
    </xf>
    <xf numFmtId="0" fontId="31" fillId="0" borderId="0" xfId="0" applyFont="1" applyAlignment="1" applyProtection="1">
      <alignment horizontal="right" vertical="top"/>
      <protection/>
    </xf>
    <xf numFmtId="0" fontId="31" fillId="0" borderId="0" xfId="0" applyFont="1" applyAlignment="1" applyProtection="1">
      <alignment horizontal="justify" vertical="top"/>
      <protection/>
    </xf>
    <xf numFmtId="0" fontId="31" fillId="0" borderId="0" xfId="0" applyFont="1" applyAlignment="1" applyProtection="1">
      <alignment horizontal="center"/>
      <protection/>
    </xf>
    <xf numFmtId="3" fontId="31" fillId="0" borderId="0" xfId="0" applyNumberFormat="1" applyFont="1" applyAlignment="1" applyProtection="1">
      <alignment horizontal="center"/>
      <protection/>
    </xf>
    <xf numFmtId="173" fontId="31" fillId="0" borderId="0" xfId="0" applyNumberFormat="1" applyFont="1" applyAlignment="1" applyProtection="1">
      <alignment horizontal="center" vertical="center"/>
      <protection/>
    </xf>
    <xf numFmtId="173" fontId="31" fillId="0" borderId="0" xfId="0" applyNumberFormat="1" applyFont="1" applyAlignment="1" applyProtection="1">
      <alignment horizontal="right" vertical="center"/>
      <protection/>
    </xf>
    <xf numFmtId="0" fontId="31" fillId="0" borderId="0" xfId="0" applyFont="1" applyAlignment="1" applyProtection="1">
      <alignment horizontal="right" vertical="top" wrapText="1"/>
      <protection/>
    </xf>
    <xf numFmtId="0" fontId="31" fillId="0" borderId="0" xfId="0" applyFont="1" applyAlignment="1" applyProtection="1">
      <alignment horizontal="justify" vertical="top" wrapText="1"/>
      <protection/>
    </xf>
    <xf numFmtId="0" fontId="31" fillId="0" borderId="0" xfId="0" applyFont="1" applyAlignment="1" applyProtection="1">
      <alignment horizontal="center" vertical="center" wrapText="1"/>
      <protection/>
    </xf>
    <xf numFmtId="171" fontId="31" fillId="0" borderId="0" xfId="0" applyNumberFormat="1" applyFont="1" applyAlignment="1" applyProtection="1">
      <alignment horizontal="center" vertical="center" wrapText="1"/>
      <protection/>
    </xf>
    <xf numFmtId="0" fontId="31" fillId="0" borderId="0" xfId="0" applyFont="1" applyAlignment="1" applyProtection="1">
      <alignment horizontal="right" wrapText="1"/>
      <protection/>
    </xf>
    <xf numFmtId="2" fontId="31" fillId="0" borderId="0" xfId="0" applyNumberFormat="1" applyFont="1" applyAlignment="1" applyProtection="1">
      <alignment horizontal="center" vertical="center" wrapText="1"/>
      <protection/>
    </xf>
    <xf numFmtId="173" fontId="14" fillId="0" borderId="0" xfId="0" applyNumberFormat="1" applyFont="1" applyFill="1" applyAlignment="1" applyProtection="1">
      <alignment horizontal="right" vertical="center"/>
      <protection/>
    </xf>
    <xf numFmtId="0" fontId="22" fillId="0" borderId="0" xfId="0" applyFont="1" applyAlignment="1" applyProtection="1">
      <alignment horizontal="right" wrapText="1"/>
      <protection/>
    </xf>
    <xf numFmtId="0" fontId="22" fillId="0" borderId="0" xfId="0" applyFont="1" applyAlignment="1" applyProtection="1">
      <alignment horizontal="justify" vertical="top" wrapText="1"/>
      <protection/>
    </xf>
    <xf numFmtId="2" fontId="41" fillId="0" borderId="0" xfId="0" applyNumberFormat="1" applyFont="1" applyAlignment="1" applyProtection="1">
      <alignment horizontal="center" vertical="center" wrapText="1"/>
      <protection/>
    </xf>
    <xf numFmtId="171" fontId="22" fillId="0" borderId="0" xfId="0" applyNumberFormat="1" applyFont="1" applyAlignment="1" applyProtection="1">
      <alignment horizontal="center" vertical="center" wrapText="1"/>
      <protection/>
    </xf>
    <xf numFmtId="173" fontId="42" fillId="0" borderId="0" xfId="0" applyNumberFormat="1" applyFont="1" applyFill="1" applyAlignment="1" applyProtection="1">
      <alignment horizontal="right" vertical="center"/>
      <protection/>
    </xf>
    <xf numFmtId="4" fontId="31" fillId="0" borderId="0" xfId="0" applyNumberFormat="1" applyFont="1" applyAlignment="1" applyProtection="1">
      <alignment horizontal="center"/>
      <protection/>
    </xf>
    <xf numFmtId="2" fontId="22" fillId="0" borderId="0" xfId="0" applyNumberFormat="1" applyFont="1" applyAlignment="1" applyProtection="1">
      <alignment horizontal="center"/>
      <protection/>
    </xf>
    <xf numFmtId="0" fontId="30" fillId="35" borderId="0" xfId="0" applyFont="1" applyFill="1" applyAlignment="1" applyProtection="1">
      <alignment horizontal="right" vertical="top"/>
      <protection/>
    </xf>
    <xf numFmtId="0" fontId="30" fillId="35" borderId="0" xfId="0" applyFont="1" applyFill="1" applyAlignment="1" applyProtection="1">
      <alignment horizontal="left" vertical="top"/>
      <protection/>
    </xf>
    <xf numFmtId="171" fontId="31" fillId="35" borderId="0" xfId="0" applyNumberFormat="1" applyFont="1" applyFill="1" applyAlignment="1" applyProtection="1">
      <alignment horizontal="center" vertical="top"/>
      <protection/>
    </xf>
    <xf numFmtId="0" fontId="22" fillId="0" borderId="0" xfId="0" applyFont="1" applyAlignment="1" applyProtection="1">
      <alignment horizontal="center" vertical="top" wrapText="1"/>
      <protection/>
    </xf>
    <xf numFmtId="171" fontId="22" fillId="0" borderId="0" xfId="0" applyNumberFormat="1" applyFont="1" applyAlignment="1" applyProtection="1">
      <alignment horizontal="center" vertical="top" wrapText="1"/>
      <protection/>
    </xf>
    <xf numFmtId="171" fontId="31" fillId="0" borderId="0" xfId="0" applyNumberFormat="1" applyFont="1" applyAlignment="1" applyProtection="1">
      <alignment horizontal="center"/>
      <protection/>
    </xf>
    <xf numFmtId="2" fontId="22" fillId="0" borderId="0" xfId="0" applyNumberFormat="1" applyFont="1" applyAlignment="1" applyProtection="1">
      <alignment horizontal="center" vertical="center" wrapText="1"/>
      <protection/>
    </xf>
    <xf numFmtId="0" fontId="31" fillId="0" borderId="0" xfId="0" applyFont="1" applyAlignment="1" applyProtection="1">
      <alignment horizontal="left" vertical="justify" wrapText="1"/>
      <protection/>
    </xf>
    <xf numFmtId="173" fontId="31" fillId="0" borderId="0" xfId="0" applyNumberFormat="1" applyFont="1" applyAlignment="1" applyProtection="1">
      <alignment/>
      <protection/>
    </xf>
    <xf numFmtId="173" fontId="31" fillId="0" borderId="0" xfId="0" applyNumberFormat="1" applyFont="1" applyAlignment="1" applyProtection="1">
      <alignment/>
      <protection/>
    </xf>
    <xf numFmtId="0" fontId="31" fillId="0" borderId="0" xfId="0" applyFont="1" applyAlignment="1" applyProtection="1">
      <alignment horizontal="left" vertical="top" wrapText="1"/>
      <protection/>
    </xf>
    <xf numFmtId="0" fontId="31" fillId="0" borderId="0" xfId="0" applyFont="1" applyAlignment="1" applyProtection="1">
      <alignment horizontal="justify"/>
      <protection/>
    </xf>
    <xf numFmtId="0" fontId="30" fillId="37" borderId="0" xfId="0" applyFont="1" applyFill="1" applyAlignment="1" applyProtection="1">
      <alignment horizontal="right" vertical="top"/>
      <protection/>
    </xf>
    <xf numFmtId="0" fontId="30" fillId="37" borderId="0" xfId="0" applyFont="1" applyFill="1" applyAlignment="1" applyProtection="1">
      <alignment horizontal="justify" vertical="top"/>
      <protection/>
    </xf>
    <xf numFmtId="2" fontId="26" fillId="37" borderId="0" xfId="0" applyNumberFormat="1" applyFont="1" applyFill="1" applyAlignment="1" applyProtection="1">
      <alignment horizontal="center" vertical="top"/>
      <protection/>
    </xf>
    <xf numFmtId="171" fontId="26" fillId="37" borderId="0" xfId="0" applyNumberFormat="1" applyFont="1" applyFill="1" applyAlignment="1" applyProtection="1">
      <alignment horizontal="center" vertical="top"/>
      <protection/>
    </xf>
    <xf numFmtId="0" fontId="31" fillId="0" borderId="0" xfId="0" applyFont="1" applyAlignment="1" applyProtection="1">
      <alignment/>
      <protection/>
    </xf>
    <xf numFmtId="171" fontId="31" fillId="0" borderId="0" xfId="0" applyNumberFormat="1" applyFont="1" applyAlignment="1" applyProtection="1">
      <alignment/>
      <protection/>
    </xf>
    <xf numFmtId="0" fontId="43" fillId="36" borderId="0" xfId="0" applyFont="1" applyFill="1" applyAlignment="1" applyProtection="1">
      <alignment horizontal="center"/>
      <protection/>
    </xf>
    <xf numFmtId="171" fontId="31" fillId="38" borderId="0" xfId="0" applyNumberFormat="1" applyFont="1" applyFill="1" applyAlignment="1" applyProtection="1">
      <alignment/>
      <protection/>
    </xf>
    <xf numFmtId="173" fontId="31" fillId="38" borderId="0" xfId="0" applyNumberFormat="1" applyFont="1" applyFill="1" applyAlignment="1" applyProtection="1">
      <alignment/>
      <protection/>
    </xf>
    <xf numFmtId="0" fontId="14" fillId="0" borderId="0" xfId="0" applyFont="1" applyAlignment="1" applyProtection="1">
      <alignment horizontal="justify" vertical="top" wrapText="1"/>
      <protection/>
    </xf>
    <xf numFmtId="0" fontId="31" fillId="0" borderId="0" xfId="0" applyFont="1" applyAlignment="1" applyProtection="1">
      <alignment horizontal="right"/>
      <protection/>
    </xf>
    <xf numFmtId="0" fontId="30" fillId="35" borderId="0" xfId="0" applyFont="1" applyFill="1" applyAlignment="1" applyProtection="1">
      <alignment horizontal="right"/>
      <protection/>
    </xf>
    <xf numFmtId="171" fontId="31" fillId="38" borderId="0" xfId="0" applyNumberFormat="1" applyFont="1" applyFill="1" applyAlignment="1" applyProtection="1">
      <alignment/>
      <protection/>
    </xf>
    <xf numFmtId="0" fontId="31" fillId="38" borderId="0" xfId="0" applyFont="1" applyFill="1" applyAlignment="1" applyProtection="1">
      <alignment/>
      <protection/>
    </xf>
    <xf numFmtId="0" fontId="31" fillId="0" borderId="0" xfId="0" applyFont="1" applyAlignment="1" applyProtection="1">
      <alignment/>
      <protection/>
    </xf>
    <xf numFmtId="0" fontId="26" fillId="0" borderId="0" xfId="0" applyFont="1" applyAlignment="1" applyProtection="1">
      <alignment horizontal="right" vertical="top"/>
      <protection/>
    </xf>
    <xf numFmtId="0" fontId="26" fillId="0" borderId="0" xfId="0" applyFont="1" applyAlignment="1" applyProtection="1">
      <alignment horizontal="justify" vertical="top"/>
      <protection/>
    </xf>
    <xf numFmtId="2" fontId="26" fillId="0" borderId="0" xfId="0" applyNumberFormat="1" applyFont="1" applyAlignment="1" applyProtection="1">
      <alignment horizontal="center" vertical="top"/>
      <protection/>
    </xf>
    <xf numFmtId="171" fontId="26" fillId="0" borderId="0" xfId="0" applyNumberFormat="1" applyFont="1" applyAlignment="1" applyProtection="1">
      <alignment horizontal="center" vertical="top"/>
      <protection/>
    </xf>
    <xf numFmtId="172" fontId="26" fillId="0" borderId="0" xfId="0" applyNumberFormat="1" applyFont="1" applyAlignment="1" applyProtection="1">
      <alignment horizontal="center" vertical="center"/>
      <protection/>
    </xf>
    <xf numFmtId="171" fontId="31" fillId="36" borderId="0" xfId="0" applyNumberFormat="1" applyFont="1" applyFill="1" applyAlignment="1" applyProtection="1">
      <alignment horizontal="center"/>
      <protection/>
    </xf>
    <xf numFmtId="172" fontId="43" fillId="36" borderId="0" xfId="0" applyNumberFormat="1" applyFont="1" applyFill="1" applyAlignment="1" applyProtection="1">
      <alignment horizontal="center" vertical="center"/>
      <protection/>
    </xf>
    <xf numFmtId="173" fontId="43" fillId="36" borderId="0" xfId="0" applyNumberFormat="1" applyFont="1" applyFill="1" applyAlignment="1" applyProtection="1">
      <alignment horizontal="center" vertical="center"/>
      <protection/>
    </xf>
    <xf numFmtId="172" fontId="22" fillId="0" borderId="0" xfId="0" applyNumberFormat="1" applyFont="1" applyAlignment="1" applyProtection="1">
      <alignment horizontal="center" vertical="center" wrapText="1"/>
      <protection/>
    </xf>
    <xf numFmtId="0" fontId="31" fillId="0" borderId="0" xfId="0" applyFont="1" applyAlignment="1" applyProtection="1">
      <alignment horizontal="center" vertical="top" wrapText="1"/>
      <protection/>
    </xf>
    <xf numFmtId="2" fontId="31" fillId="0" borderId="0" xfId="0" applyNumberFormat="1" applyFont="1" applyAlignment="1" applyProtection="1">
      <alignment horizontal="center"/>
      <protection/>
    </xf>
    <xf numFmtId="171" fontId="22" fillId="35" borderId="0" xfId="0" applyNumberFormat="1" applyFont="1" applyFill="1" applyAlignment="1" applyProtection="1">
      <alignment horizontal="center" vertical="top"/>
      <protection/>
    </xf>
    <xf numFmtId="172" fontId="22" fillId="35" borderId="0" xfId="0" applyNumberFormat="1" applyFont="1" applyFill="1" applyAlignment="1" applyProtection="1">
      <alignment horizontal="center" vertical="center"/>
      <protection/>
    </xf>
    <xf numFmtId="171" fontId="0" fillId="0" borderId="0" xfId="0" applyNumberFormat="1" applyAlignment="1" applyProtection="1">
      <alignment/>
      <protection/>
    </xf>
    <xf numFmtId="173" fontId="0" fillId="0" borderId="0" xfId="0" applyNumberFormat="1" applyAlignment="1" applyProtection="1">
      <alignment/>
      <protection/>
    </xf>
    <xf numFmtId="0" fontId="14" fillId="0" borderId="0" xfId="0" applyFont="1" applyAlignment="1" applyProtection="1">
      <alignment horizontal="justify"/>
      <protection/>
    </xf>
    <xf numFmtId="0" fontId="44" fillId="0" borderId="0" xfId="0" applyFont="1" applyAlignment="1" applyProtection="1">
      <alignment horizontal="center"/>
      <protection/>
    </xf>
    <xf numFmtId="3" fontId="22" fillId="0" borderId="0" xfId="0" applyNumberFormat="1" applyFont="1" applyAlignment="1" applyProtection="1">
      <alignment/>
      <protection/>
    </xf>
    <xf numFmtId="4" fontId="22" fillId="0" borderId="0" xfId="0" applyNumberFormat="1" applyFont="1" applyAlignment="1" applyProtection="1">
      <alignment/>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horizontal="center"/>
      <protection/>
    </xf>
    <xf numFmtId="4" fontId="33" fillId="0" borderId="0" xfId="0" applyNumberFormat="1" applyFont="1" applyAlignment="1" applyProtection="1">
      <alignment horizontal="right" vertical="center"/>
      <protection/>
    </xf>
    <xf numFmtId="4" fontId="22" fillId="0" borderId="0" xfId="0" applyNumberFormat="1" applyFont="1" applyAlignment="1" applyProtection="1">
      <alignment horizontal="right" vertical="center"/>
      <protection/>
    </xf>
    <xf numFmtId="0" fontId="22" fillId="0" borderId="0" xfId="0" applyNumberFormat="1" applyFont="1" applyAlignment="1" applyProtection="1">
      <alignment horizontal="center"/>
      <protection/>
    </xf>
    <xf numFmtId="0" fontId="22" fillId="0" borderId="17" xfId="0" applyFont="1" applyBorder="1" applyAlignment="1" applyProtection="1">
      <alignment/>
      <protection/>
    </xf>
    <xf numFmtId="4" fontId="22" fillId="0" borderId="17" xfId="0" applyNumberFormat="1" applyFont="1" applyBorder="1" applyAlignment="1" applyProtection="1">
      <alignment/>
      <protection/>
    </xf>
    <xf numFmtId="3" fontId="22" fillId="0" borderId="17" xfId="0" applyNumberFormat="1" applyFont="1" applyBorder="1" applyAlignment="1" applyProtection="1">
      <alignment/>
      <protection/>
    </xf>
    <xf numFmtId="0" fontId="22" fillId="40" borderId="0" xfId="0" applyFont="1" applyFill="1" applyAlignment="1" applyProtection="1">
      <alignment/>
      <protection/>
    </xf>
    <xf numFmtId="4" fontId="26" fillId="40" borderId="0" xfId="0" applyNumberFormat="1" applyFont="1" applyFill="1" applyAlignment="1" applyProtection="1">
      <alignment horizontal="center"/>
      <protection/>
    </xf>
    <xf numFmtId="4" fontId="42" fillId="0" borderId="13" xfId="0" applyNumberFormat="1" applyFont="1" applyFill="1" applyBorder="1" applyAlignment="1" applyProtection="1">
      <alignment horizontal="right"/>
      <protection/>
    </xf>
    <xf numFmtId="0" fontId="13" fillId="0" borderId="18" xfId="0" applyNumberFormat="1" applyFont="1" applyFill="1" applyBorder="1" applyAlignment="1" applyProtection="1">
      <alignment horizontal="left" vertical="top"/>
      <protection/>
    </xf>
    <xf numFmtId="0" fontId="14" fillId="0" borderId="19" xfId="0" applyFont="1" applyFill="1" applyBorder="1" applyAlignment="1" applyProtection="1">
      <alignment horizontal="justify" vertical="center"/>
      <protection/>
    </xf>
    <xf numFmtId="0" fontId="14" fillId="0" borderId="19" xfId="0" applyFont="1" applyFill="1" applyBorder="1" applyAlignment="1" applyProtection="1">
      <alignment vertical="center"/>
      <protection/>
    </xf>
    <xf numFmtId="1" fontId="14"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175" fontId="14" fillId="0" borderId="20" xfId="0" applyNumberFormat="1" applyFont="1" applyFill="1" applyBorder="1" applyAlignment="1" applyProtection="1">
      <alignment horizontal="right" vertical="center"/>
      <protection/>
    </xf>
    <xf numFmtId="0" fontId="42" fillId="0" borderId="0" xfId="0" applyFont="1" applyFill="1" applyAlignment="1" applyProtection="1">
      <alignment vertical="center"/>
      <protection/>
    </xf>
    <xf numFmtId="0" fontId="70" fillId="0" borderId="0" xfId="0" applyFont="1" applyFill="1" applyBorder="1" applyAlignment="1" applyProtection="1">
      <alignment horizontal="left" vertical="center"/>
      <protection/>
    </xf>
    <xf numFmtId="2" fontId="70" fillId="0" borderId="21" xfId="0" applyNumberFormat="1" applyFont="1" applyFill="1" applyBorder="1" applyAlignment="1" applyProtection="1">
      <alignment horizontal="left" vertical="center"/>
      <protection/>
    </xf>
    <xf numFmtId="0" fontId="70" fillId="0" borderId="0" xfId="0" applyFont="1" applyFill="1" applyAlignment="1" applyProtection="1">
      <alignment vertical="center"/>
      <protection/>
    </xf>
    <xf numFmtId="0" fontId="70" fillId="0" borderId="11" xfId="0" applyFont="1" applyFill="1" applyBorder="1" applyAlignment="1" applyProtection="1">
      <alignment vertical="center"/>
      <protection/>
    </xf>
    <xf numFmtId="1" fontId="70" fillId="0" borderId="11" xfId="0" applyNumberFormat="1" applyFont="1" applyFill="1" applyBorder="1" applyAlignment="1" applyProtection="1">
      <alignment horizontal="center" vertical="center"/>
      <protection/>
    </xf>
    <xf numFmtId="2" fontId="70" fillId="0" borderId="11" xfId="0" applyNumberFormat="1" applyFont="1" applyFill="1" applyBorder="1" applyAlignment="1" applyProtection="1">
      <alignment horizontal="right" vertical="center"/>
      <protection/>
    </xf>
    <xf numFmtId="0" fontId="70" fillId="0" borderId="22" xfId="0" applyFont="1" applyBorder="1" applyAlignment="1" applyProtection="1">
      <alignment horizontal="right" vertical="center"/>
      <protection/>
    </xf>
    <xf numFmtId="0" fontId="13"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justify" vertical="top"/>
      <protection/>
    </xf>
    <xf numFmtId="0" fontId="14" fillId="0" borderId="0" xfId="0" applyFont="1" applyFill="1" applyBorder="1" applyAlignment="1" applyProtection="1">
      <alignment vertical="center"/>
      <protection/>
    </xf>
    <xf numFmtId="1" fontId="14" fillId="0" borderId="0" xfId="0" applyNumberFormat="1" applyFont="1" applyFill="1" applyBorder="1" applyAlignment="1" applyProtection="1">
      <alignment horizontal="center" vertical="center"/>
      <protection/>
    </xf>
    <xf numFmtId="4" fontId="14" fillId="0" borderId="0" xfId="0" applyNumberFormat="1" applyFont="1" applyFill="1" applyBorder="1" applyAlignment="1" applyProtection="1">
      <alignment horizontal="right" vertical="center"/>
      <protection/>
    </xf>
    <xf numFmtId="2" fontId="14" fillId="0" borderId="0" xfId="0" applyNumberFormat="1" applyFont="1" applyFill="1" applyBorder="1" applyAlignment="1" applyProtection="1">
      <alignment horizontal="right" vertical="center"/>
      <protection/>
    </xf>
    <xf numFmtId="0" fontId="13" fillId="0" borderId="23" xfId="0" applyNumberFormat="1" applyFont="1" applyFill="1" applyBorder="1" applyAlignment="1" applyProtection="1">
      <alignment horizontal="center" vertical="center"/>
      <protection/>
    </xf>
    <xf numFmtId="0" fontId="14" fillId="0" borderId="24" xfId="0" applyFont="1" applyFill="1" applyBorder="1" applyAlignment="1" applyProtection="1">
      <alignment horizontal="justify" vertical="center"/>
      <protection/>
    </xf>
    <xf numFmtId="0" fontId="14" fillId="0" borderId="24" xfId="0" applyFont="1" applyFill="1" applyBorder="1" applyAlignment="1" applyProtection="1">
      <alignment horizontal="center" vertical="center"/>
      <protection/>
    </xf>
    <xf numFmtId="1" fontId="14" fillId="0" borderId="23" xfId="0" applyNumberFormat="1" applyFont="1" applyFill="1" applyBorder="1" applyAlignment="1" applyProtection="1">
      <alignment horizontal="center" vertical="center"/>
      <protection/>
    </xf>
    <xf numFmtId="2" fontId="14" fillId="0" borderId="24" xfId="0" applyNumberFormat="1" applyFont="1" applyFill="1" applyBorder="1" applyAlignment="1" applyProtection="1">
      <alignment horizontal="center" vertical="center"/>
      <protection/>
    </xf>
    <xf numFmtId="4" fontId="14" fillId="0" borderId="23" xfId="0" applyNumberFormat="1" applyFont="1" applyFill="1" applyBorder="1" applyAlignment="1" applyProtection="1">
      <alignment horizontal="center" vertical="center"/>
      <protection/>
    </xf>
    <xf numFmtId="0" fontId="14" fillId="0" borderId="0" xfId="0" applyFont="1" applyFill="1" applyAlignment="1" applyProtection="1">
      <alignment vertical="center"/>
      <protection/>
    </xf>
    <xf numFmtId="0" fontId="71" fillId="0" borderId="0"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justify" vertical="center"/>
      <protection/>
    </xf>
    <xf numFmtId="0" fontId="24" fillId="0" borderId="0" xfId="0" applyFont="1" applyFill="1" applyBorder="1" applyAlignment="1" applyProtection="1">
      <alignment vertical="center"/>
      <protection/>
    </xf>
    <xf numFmtId="1" fontId="24" fillId="0" borderId="0" xfId="0" applyNumberFormat="1" applyFont="1" applyFill="1" applyBorder="1" applyAlignment="1" applyProtection="1">
      <alignment horizontal="center" vertical="center"/>
      <protection/>
    </xf>
    <xf numFmtId="4" fontId="24" fillId="0" borderId="0"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72" fillId="0" borderId="0" xfId="0" applyFont="1" applyFill="1" applyAlignment="1" applyProtection="1">
      <alignment vertical="center"/>
      <protection/>
    </xf>
    <xf numFmtId="0" fontId="73" fillId="0" borderId="0" xfId="0" applyNumberFormat="1" applyFont="1" applyFill="1" applyAlignment="1" applyProtection="1">
      <alignment horizontal="left" vertical="top"/>
      <protection/>
    </xf>
    <xf numFmtId="0" fontId="74" fillId="0" borderId="0" xfId="0" applyFont="1" applyFill="1" applyAlignment="1" applyProtection="1">
      <alignment horizontal="justify" vertical="center"/>
      <protection/>
    </xf>
    <xf numFmtId="0" fontId="74" fillId="0" borderId="0" xfId="0" applyFont="1" applyFill="1" applyAlignment="1" applyProtection="1">
      <alignment vertical="center"/>
      <protection/>
    </xf>
    <xf numFmtId="1" fontId="74" fillId="0" borderId="0" xfId="0" applyNumberFormat="1" applyFont="1" applyFill="1" applyAlignment="1" applyProtection="1">
      <alignment horizontal="center" vertical="center"/>
      <protection/>
    </xf>
    <xf numFmtId="4" fontId="74" fillId="0" borderId="0" xfId="0" applyNumberFormat="1" applyFont="1" applyFill="1" applyAlignment="1" applyProtection="1">
      <alignment horizontal="right" vertical="center"/>
      <protection/>
    </xf>
    <xf numFmtId="4" fontId="14" fillId="0" borderId="0" xfId="0" applyNumberFormat="1" applyFont="1" applyFill="1" applyAlignment="1" applyProtection="1">
      <alignment vertical="center"/>
      <protection/>
    </xf>
    <xf numFmtId="0" fontId="74" fillId="0" borderId="0" xfId="0" applyFont="1" applyAlignment="1" applyProtection="1">
      <alignment horizontal="justify" vertical="top"/>
      <protection/>
    </xf>
    <xf numFmtId="0" fontId="74" fillId="0" borderId="0" xfId="0" applyFont="1" applyAlignment="1" applyProtection="1">
      <alignment vertical="top"/>
      <protection/>
    </xf>
    <xf numFmtId="0" fontId="74" fillId="0" borderId="0" xfId="0" applyFont="1" applyAlignment="1" applyProtection="1">
      <alignment horizontal="center" vertical="top"/>
      <protection/>
    </xf>
    <xf numFmtId="0" fontId="14" fillId="0" borderId="0" xfId="0" applyFont="1" applyBorder="1" applyAlignment="1" applyProtection="1">
      <alignment horizontal="justify" vertical="top"/>
      <protection/>
    </xf>
    <xf numFmtId="4" fontId="14" fillId="0" borderId="0" xfId="0" applyNumberFormat="1" applyFont="1" applyBorder="1" applyAlignment="1" applyProtection="1">
      <alignment vertical="center"/>
      <protection/>
    </xf>
    <xf numFmtId="4" fontId="14" fillId="0" borderId="0" xfId="0" applyNumberFormat="1" applyFont="1" applyAlignment="1" applyProtection="1">
      <alignment vertical="center"/>
      <protection/>
    </xf>
    <xf numFmtId="0" fontId="14" fillId="0" borderId="0" xfId="0" applyFont="1" applyAlignment="1" applyProtection="1">
      <alignment vertical="center"/>
      <protection/>
    </xf>
    <xf numFmtId="0" fontId="13" fillId="0" borderId="0" xfId="0" applyNumberFormat="1" applyFont="1" applyFill="1" applyAlignment="1" applyProtection="1">
      <alignment horizontal="left" vertical="top"/>
      <protection/>
    </xf>
    <xf numFmtId="0" fontId="13" fillId="0" borderId="0" xfId="0" applyFont="1" applyAlignment="1" applyProtection="1">
      <alignment horizontal="justify" vertical="top"/>
      <protection/>
    </xf>
    <xf numFmtId="0" fontId="14" fillId="0" borderId="0" xfId="0" applyFont="1" applyAlignment="1" applyProtection="1">
      <alignment vertical="top"/>
      <protection/>
    </xf>
    <xf numFmtId="0" fontId="14" fillId="0" borderId="0" xfId="0" applyFont="1" applyAlignment="1" applyProtection="1">
      <alignment horizontal="center" vertical="top"/>
      <protection/>
    </xf>
    <xf numFmtId="0" fontId="14" fillId="0" borderId="0" xfId="0" applyFont="1" applyAlignment="1" applyProtection="1">
      <alignment horizontal="justify" vertical="top"/>
      <protection/>
    </xf>
    <xf numFmtId="0" fontId="31" fillId="0" borderId="0" xfId="0" applyFont="1" applyBorder="1" applyAlignment="1" applyProtection="1">
      <alignment horizontal="left" wrapText="1"/>
      <protection/>
    </xf>
    <xf numFmtId="0" fontId="14" fillId="0" borderId="0" xfId="0" applyFont="1" applyBorder="1" applyAlignment="1" applyProtection="1">
      <alignment wrapText="1"/>
      <protection/>
    </xf>
    <xf numFmtId="0" fontId="14" fillId="0" borderId="0" xfId="0" applyFont="1" applyAlignment="1" applyProtection="1">
      <alignment horizontal="right" vertical="top"/>
      <protection/>
    </xf>
    <xf numFmtId="2" fontId="14" fillId="0" borderId="0" xfId="0" applyNumberFormat="1" applyFont="1" applyAlignment="1" applyProtection="1">
      <alignment horizontal="right" vertical="top"/>
      <protection/>
    </xf>
    <xf numFmtId="4" fontId="14" fillId="0" borderId="0" xfId="0" applyNumberFormat="1" applyFont="1" applyBorder="1" applyAlignment="1" applyProtection="1">
      <alignment horizontal="right" vertical="center"/>
      <protection/>
    </xf>
    <xf numFmtId="0" fontId="14" fillId="0" borderId="0" xfId="0" applyNumberFormat="1" applyFont="1" applyFill="1" applyAlignment="1" applyProtection="1">
      <alignment horizontal="left" vertical="top"/>
      <protection/>
    </xf>
    <xf numFmtId="0" fontId="14" fillId="0" borderId="0" xfId="0" applyFont="1" applyAlignment="1" applyProtection="1">
      <alignment horizontal="justify" vertical="top" wrapText="1"/>
      <protection/>
    </xf>
    <xf numFmtId="0" fontId="14" fillId="0" borderId="0" xfId="0" applyFont="1" applyBorder="1" applyAlignment="1" applyProtection="1">
      <alignment horizontal="justify" wrapText="1"/>
      <protection/>
    </xf>
    <xf numFmtId="0" fontId="13" fillId="0" borderId="11" xfId="0" applyNumberFormat="1" applyFont="1" applyFill="1" applyBorder="1" applyAlignment="1" applyProtection="1">
      <alignment horizontal="left" vertical="top"/>
      <protection/>
    </xf>
    <xf numFmtId="0" fontId="14" fillId="0" borderId="11" xfId="0" applyFont="1" applyBorder="1" applyAlignment="1" applyProtection="1">
      <alignment horizontal="justify" vertical="top"/>
      <protection/>
    </xf>
    <xf numFmtId="0" fontId="14" fillId="0" borderId="11" xfId="0" applyFont="1" applyBorder="1" applyAlignment="1" applyProtection="1">
      <alignment vertical="top"/>
      <protection/>
    </xf>
    <xf numFmtId="0" fontId="14" fillId="0" borderId="11" xfId="0" applyFont="1" applyBorder="1" applyAlignment="1" applyProtection="1">
      <alignment horizontal="center" vertical="top"/>
      <protection/>
    </xf>
    <xf numFmtId="4" fontId="14" fillId="0" borderId="11" xfId="0" applyNumberFormat="1" applyFont="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4" fontId="13" fillId="0" borderId="0"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vertical="center"/>
      <protection/>
    </xf>
    <xf numFmtId="4" fontId="14" fillId="0" borderId="0" xfId="0" applyNumberFormat="1" applyFont="1" applyFill="1" applyBorder="1" applyAlignment="1" applyProtection="1">
      <alignment vertical="center"/>
      <protection/>
    </xf>
    <xf numFmtId="49" fontId="13" fillId="0" borderId="0" xfId="0" applyNumberFormat="1" applyFont="1" applyFill="1" applyAlignment="1" applyProtection="1">
      <alignment horizontal="left" vertical="top"/>
      <protection/>
    </xf>
    <xf numFmtId="0" fontId="13" fillId="0" borderId="0" xfId="0" applyFont="1" applyAlignment="1" applyProtection="1">
      <alignment horizontal="justify" vertical="top" wrapText="1"/>
      <protection/>
    </xf>
    <xf numFmtId="0" fontId="14" fillId="0" borderId="0" xfId="0" applyFont="1" applyFill="1" applyAlignment="1" applyProtection="1">
      <alignment vertical="top"/>
      <protection/>
    </xf>
    <xf numFmtId="1" fontId="14" fillId="0" borderId="0" xfId="0" applyNumberFormat="1" applyFont="1" applyFill="1" applyAlignment="1" applyProtection="1">
      <alignment horizontal="center" vertical="center"/>
      <protection/>
    </xf>
    <xf numFmtId="0" fontId="14" fillId="0" borderId="11" xfId="0" applyFont="1" applyFill="1" applyBorder="1" applyAlignment="1" applyProtection="1">
      <alignment horizontal="justify" vertical="center"/>
      <protection/>
    </xf>
    <xf numFmtId="0" fontId="14" fillId="0" borderId="11" xfId="0" applyFont="1" applyFill="1" applyBorder="1" applyAlignment="1" applyProtection="1">
      <alignment vertical="top"/>
      <protection/>
    </xf>
    <xf numFmtId="1" fontId="14" fillId="0" borderId="11" xfId="0" applyNumberFormat="1" applyFont="1" applyFill="1" applyBorder="1" applyAlignment="1" applyProtection="1">
      <alignment horizontal="center" vertical="center"/>
      <protection/>
    </xf>
    <xf numFmtId="4" fontId="14" fillId="0" borderId="11" xfId="0" applyNumberFormat="1" applyFont="1" applyFill="1" applyBorder="1" applyAlignment="1" applyProtection="1">
      <alignment horizontal="right" vertical="center"/>
      <protection/>
    </xf>
    <xf numFmtId="4" fontId="14" fillId="0" borderId="11"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top"/>
      <protection/>
    </xf>
    <xf numFmtId="49" fontId="13" fillId="0" borderId="0" xfId="0" applyNumberFormat="1" applyFont="1" applyFill="1" applyBorder="1" applyAlignment="1" applyProtection="1">
      <alignment horizontal="left" vertical="center" wrapText="1"/>
      <protection/>
    </xf>
    <xf numFmtId="4" fontId="13" fillId="0" borderId="0" xfId="0" applyNumberFormat="1" applyFont="1" applyFill="1" applyBorder="1" applyAlignment="1" applyProtection="1">
      <alignment horizontal="center"/>
      <protection/>
    </xf>
    <xf numFmtId="4" fontId="13" fillId="0" borderId="0" xfId="0" applyNumberFormat="1" applyFont="1" applyFill="1" applyBorder="1" applyAlignment="1" applyProtection="1">
      <alignment/>
      <protection/>
    </xf>
    <xf numFmtId="0" fontId="14" fillId="0" borderId="0" xfId="0" applyFont="1" applyFill="1" applyAlignment="1" applyProtection="1">
      <alignment horizontal="justify" vertical="center"/>
      <protection/>
    </xf>
    <xf numFmtId="4" fontId="14" fillId="0" borderId="0" xfId="0" applyNumberFormat="1" applyFont="1" applyFill="1" applyAlignment="1" applyProtection="1">
      <alignment horizontal="right" vertical="center"/>
      <protection/>
    </xf>
    <xf numFmtId="0" fontId="13" fillId="0" borderId="0" xfId="0" applyFont="1" applyFill="1" applyAlignment="1" applyProtection="1">
      <alignment vertical="center" wrapText="1"/>
      <protection/>
    </xf>
    <xf numFmtId="0" fontId="14" fillId="0" borderId="0" xfId="0" applyFont="1" applyAlignment="1" applyProtection="1">
      <alignment horizontal="left" vertical="top"/>
      <protection/>
    </xf>
    <xf numFmtId="49" fontId="13" fillId="0" borderId="11" xfId="0" applyNumberFormat="1" applyFont="1" applyFill="1" applyBorder="1" applyAlignment="1" applyProtection="1">
      <alignment horizontal="left" vertical="center"/>
      <protection/>
    </xf>
    <xf numFmtId="4" fontId="13" fillId="0" borderId="11" xfId="0" applyNumberFormat="1" applyFont="1" applyFill="1" applyBorder="1" applyAlignment="1" applyProtection="1">
      <alignment horizontal="center" vertical="center"/>
      <protection/>
    </xf>
    <xf numFmtId="4" fontId="13" fillId="0" borderId="11" xfId="0" applyNumberFormat="1" applyFont="1" applyFill="1" applyBorder="1" applyAlignment="1" applyProtection="1">
      <alignment vertical="center"/>
      <protection/>
    </xf>
    <xf numFmtId="0" fontId="71" fillId="0" borderId="0" xfId="0" applyNumberFormat="1" applyFont="1" applyFill="1" applyAlignment="1" applyProtection="1">
      <alignment horizontal="left" vertical="top"/>
      <protection/>
    </xf>
    <xf numFmtId="0" fontId="24" fillId="0" borderId="0" xfId="0" applyFont="1" applyFill="1" applyAlignment="1" applyProtection="1">
      <alignment horizontal="justify" vertical="center"/>
      <protection/>
    </xf>
    <xf numFmtId="0" fontId="24" fillId="0" borderId="0" xfId="0" applyFont="1" applyFill="1" applyAlignment="1" applyProtection="1">
      <alignment vertical="center"/>
      <protection/>
    </xf>
    <xf numFmtId="1" fontId="24" fillId="0" borderId="0" xfId="0" applyNumberFormat="1" applyFont="1" applyFill="1" applyAlignment="1" applyProtection="1">
      <alignment horizontal="center" vertical="center"/>
      <protection/>
    </xf>
    <xf numFmtId="4" fontId="24" fillId="0" borderId="0" xfId="0" applyNumberFormat="1" applyFont="1" applyFill="1" applyAlignment="1" applyProtection="1">
      <alignment horizontal="right" vertical="center"/>
      <protection/>
    </xf>
    <xf numFmtId="4" fontId="24" fillId="0" borderId="0" xfId="0" applyNumberFormat="1" applyFont="1" applyFill="1" applyAlignment="1" applyProtection="1">
      <alignment vertical="center"/>
      <protection/>
    </xf>
    <xf numFmtId="0" fontId="14" fillId="0" borderId="0" xfId="0" applyFont="1" applyFill="1" applyAlignment="1" applyProtection="1">
      <alignment wrapText="1"/>
      <protection/>
    </xf>
    <xf numFmtId="4" fontId="74" fillId="0" borderId="0" xfId="0" applyNumberFormat="1" applyFont="1" applyFill="1" applyAlignment="1" applyProtection="1">
      <alignment vertical="center"/>
      <protection/>
    </xf>
    <xf numFmtId="0" fontId="14" fillId="0" borderId="0" xfId="0" applyFont="1" applyFill="1" applyAlignment="1" applyProtection="1">
      <alignment vertical="top" wrapText="1"/>
      <protection/>
    </xf>
    <xf numFmtId="0" fontId="75" fillId="0" borderId="0" xfId="0" applyFont="1" applyFill="1" applyAlignment="1" applyProtection="1">
      <alignment horizontal="center" wrapText="1"/>
      <protection/>
    </xf>
    <xf numFmtId="0" fontId="72" fillId="0" borderId="0" xfId="0" applyFont="1" applyFill="1" applyAlignment="1" applyProtection="1">
      <alignment horizontal="center" wrapText="1"/>
      <protection/>
    </xf>
    <xf numFmtId="0" fontId="13" fillId="0" borderId="0" xfId="0" applyFont="1" applyFill="1" applyAlignment="1" applyProtection="1">
      <alignment horizontal="right" vertical="top" wrapText="1"/>
      <protection/>
    </xf>
    <xf numFmtId="0" fontId="13" fillId="0" borderId="0" xfId="0" applyFont="1" applyFill="1" applyAlignment="1" applyProtection="1">
      <alignment wrapText="1"/>
      <protection/>
    </xf>
    <xf numFmtId="4" fontId="13" fillId="0" borderId="0" xfId="0" applyNumberFormat="1" applyFont="1" applyFill="1" applyAlignment="1" applyProtection="1">
      <alignment wrapText="1"/>
      <protection/>
    </xf>
    <xf numFmtId="4" fontId="14" fillId="0" borderId="0" xfId="0" applyNumberFormat="1" applyFont="1" applyFill="1" applyBorder="1" applyAlignment="1" applyProtection="1">
      <alignment/>
      <protection/>
    </xf>
    <xf numFmtId="0" fontId="14" fillId="0" borderId="0" xfId="0" applyFont="1" applyFill="1" applyAlignment="1" applyProtection="1">
      <alignment horizontal="right" vertical="top" wrapText="1"/>
      <protection/>
    </xf>
    <xf numFmtId="4" fontId="14" fillId="0" borderId="0" xfId="0" applyNumberFormat="1" applyFont="1" applyFill="1" applyAlignment="1" applyProtection="1">
      <alignment wrapText="1"/>
      <protection/>
    </xf>
    <xf numFmtId="0" fontId="13" fillId="0" borderId="11" xfId="0" applyFont="1" applyFill="1" applyBorder="1" applyAlignment="1" applyProtection="1">
      <alignment horizontal="right" vertical="top" wrapText="1"/>
      <protection/>
    </xf>
    <xf numFmtId="0" fontId="13" fillId="0" borderId="11" xfId="0" applyFont="1" applyFill="1" applyBorder="1" applyAlignment="1" applyProtection="1">
      <alignment wrapText="1"/>
      <protection/>
    </xf>
    <xf numFmtId="4" fontId="13" fillId="0" borderId="11" xfId="0" applyNumberFormat="1" applyFont="1" applyFill="1" applyBorder="1" applyAlignment="1" applyProtection="1">
      <alignment/>
      <protection/>
    </xf>
    <xf numFmtId="4" fontId="74" fillId="0" borderId="11" xfId="0" applyNumberFormat="1" applyFont="1" applyFill="1" applyBorder="1" applyAlignment="1" applyProtection="1">
      <alignment vertical="center"/>
      <protection/>
    </xf>
    <xf numFmtId="0" fontId="14" fillId="0" borderId="0" xfId="0" applyFont="1" applyFill="1" applyBorder="1" applyAlignment="1" applyProtection="1">
      <alignment horizontal="right" wrapText="1"/>
      <protection/>
    </xf>
    <xf numFmtId="0" fontId="13" fillId="0" borderId="0" xfId="0" applyFont="1" applyFill="1" applyBorder="1" applyAlignment="1" applyProtection="1">
      <alignment horizontal="left" vertical="top"/>
      <protection/>
    </xf>
    <xf numFmtId="4" fontId="13" fillId="0" borderId="0" xfId="0" applyNumberFormat="1" applyFont="1" applyFill="1" applyBorder="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top"/>
      <protection/>
    </xf>
    <xf numFmtId="0" fontId="13" fillId="0" borderId="0" xfId="0" applyFont="1" applyFill="1" applyAlignment="1" applyProtection="1">
      <alignment horizontal="left" vertical="center"/>
      <protection/>
    </xf>
    <xf numFmtId="4" fontId="13" fillId="0" borderId="0" xfId="0" applyNumberFormat="1" applyFont="1" applyFill="1" applyAlignment="1" applyProtection="1">
      <alignment horizontal="right"/>
      <protection/>
    </xf>
    <xf numFmtId="0" fontId="24" fillId="0" borderId="11" xfId="0" applyFont="1" applyFill="1" applyBorder="1" applyAlignment="1" applyProtection="1">
      <alignment horizontal="justify" vertical="center"/>
      <protection/>
    </xf>
    <xf numFmtId="0" fontId="24" fillId="0" borderId="11" xfId="0" applyFont="1" applyFill="1" applyBorder="1" applyAlignment="1" applyProtection="1">
      <alignment vertical="center"/>
      <protection/>
    </xf>
    <xf numFmtId="4" fontId="24" fillId="0" borderId="11" xfId="0" applyNumberFormat="1" applyFont="1" applyFill="1" applyBorder="1" applyAlignment="1" applyProtection="1">
      <alignment/>
      <protection/>
    </xf>
    <xf numFmtId="4" fontId="2" fillId="0" borderId="11" xfId="0" applyNumberFormat="1" applyFont="1" applyFill="1" applyBorder="1" applyAlignment="1" applyProtection="1">
      <alignment vertical="center"/>
      <protection/>
    </xf>
    <xf numFmtId="0" fontId="74" fillId="0" borderId="0" xfId="0" applyFont="1" applyFill="1" applyBorder="1" applyAlignment="1" applyProtection="1">
      <alignment horizontal="justify" vertical="center"/>
      <protection/>
    </xf>
    <xf numFmtId="0" fontId="13" fillId="0" borderId="0" xfId="0" applyFont="1" applyFill="1" applyBorder="1" applyAlignment="1" applyProtection="1">
      <alignment horizontal="left" vertical="center"/>
      <protection/>
    </xf>
    <xf numFmtId="4" fontId="14" fillId="0" borderId="0" xfId="0" applyNumberFormat="1" applyFont="1" applyBorder="1" applyAlignment="1" applyProtection="1">
      <alignment vertical="center"/>
      <protection locked="0"/>
    </xf>
    <xf numFmtId="0" fontId="14" fillId="0" borderId="0" xfId="0" applyFont="1" applyBorder="1" applyAlignment="1" applyProtection="1">
      <alignment horizontal="justify" vertical="top"/>
      <protection locked="0"/>
    </xf>
    <xf numFmtId="4" fontId="14" fillId="0" borderId="0" xfId="0" applyNumberFormat="1" applyFont="1" applyBorder="1" applyAlignment="1" applyProtection="1">
      <alignment horizontal="right" vertical="center"/>
      <protection locked="0"/>
    </xf>
    <xf numFmtId="4" fontId="14" fillId="0" borderId="11" xfId="0" applyNumberFormat="1" applyFont="1" applyBorder="1" applyAlignment="1" applyProtection="1">
      <alignment vertical="center"/>
      <protection locked="0"/>
    </xf>
    <xf numFmtId="4" fontId="13" fillId="0" borderId="0" xfId="0" applyNumberFormat="1" applyFont="1" applyFill="1" applyBorder="1" applyAlignment="1" applyProtection="1">
      <alignment horizontal="center" vertical="center"/>
      <protection locked="0"/>
    </xf>
    <xf numFmtId="0" fontId="72" fillId="0" borderId="0" xfId="0" applyFont="1" applyFill="1" applyAlignment="1" applyProtection="1">
      <alignment vertical="center"/>
      <protection locked="0"/>
    </xf>
    <xf numFmtId="0" fontId="23" fillId="0" borderId="0" xfId="0" applyFont="1" applyAlignment="1" applyProtection="1">
      <alignment/>
      <protection/>
    </xf>
    <xf numFmtId="0" fontId="6" fillId="0" borderId="25" xfId="0" applyFont="1" applyBorder="1" applyAlignment="1" applyProtection="1">
      <alignment horizontal="center" vertical="top" wrapText="1"/>
      <protection/>
    </xf>
    <xf numFmtId="2" fontId="6" fillId="0" borderId="25" xfId="0" applyNumberFormat="1" applyFont="1" applyBorder="1" applyAlignment="1" applyProtection="1">
      <alignment horizontal="center" vertical="top" wrapText="1"/>
      <protection/>
    </xf>
    <xf numFmtId="0" fontId="7" fillId="0" borderId="1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justify" vertical="top"/>
      <protection/>
    </xf>
    <xf numFmtId="0" fontId="2" fillId="0" borderId="0" xfId="0" applyFont="1" applyAlignment="1" applyProtection="1">
      <alignment horizontal="right"/>
      <protection/>
    </xf>
    <xf numFmtId="2" fontId="2" fillId="0" borderId="0" xfId="0" applyNumberFormat="1" applyFont="1" applyAlignment="1" applyProtection="1">
      <alignment horizontal="right"/>
      <protection/>
    </xf>
    <xf numFmtId="0" fontId="2" fillId="0" borderId="0" xfId="0" applyFont="1" applyAlignment="1" applyProtection="1">
      <alignment horizontal="right" vertical="top"/>
      <protection/>
    </xf>
    <xf numFmtId="4" fontId="2" fillId="0" borderId="0" xfId="0" applyNumberFormat="1" applyFont="1" applyAlignment="1" applyProtection="1">
      <alignment horizontal="right" vertical="top"/>
      <protection/>
    </xf>
    <xf numFmtId="0" fontId="7" fillId="0" borderId="0" xfId="0" applyFont="1" applyAlignment="1" applyProtection="1">
      <alignment vertical="top"/>
      <protection/>
    </xf>
    <xf numFmtId="0" fontId="8" fillId="0" borderId="0" xfId="0" applyFont="1" applyAlignment="1" applyProtection="1">
      <alignment horizontal="justify" vertical="top"/>
      <protection/>
    </xf>
    <xf numFmtId="0" fontId="8" fillId="0" borderId="0" xfId="0" applyFont="1" applyAlignment="1" applyProtection="1">
      <alignment horizontal="right"/>
      <protection/>
    </xf>
    <xf numFmtId="2" fontId="8" fillId="0" borderId="0" xfId="0" applyNumberFormat="1" applyFont="1" applyAlignment="1" applyProtection="1">
      <alignment horizontal="right"/>
      <protection/>
    </xf>
    <xf numFmtId="0" fontId="8" fillId="0" borderId="0" xfId="0" applyFont="1" applyAlignment="1" applyProtection="1">
      <alignment/>
      <protection/>
    </xf>
    <xf numFmtId="4" fontId="8" fillId="0" borderId="0" xfId="0" applyNumberFormat="1" applyFont="1" applyAlignment="1" applyProtection="1">
      <alignment/>
      <protection/>
    </xf>
    <xf numFmtId="0" fontId="9" fillId="0" borderId="0" xfId="0" applyFont="1" applyAlignment="1" applyProtection="1">
      <alignment vertical="top"/>
      <protection/>
    </xf>
    <xf numFmtId="0" fontId="4" fillId="0" borderId="0" xfId="0" applyFont="1" applyAlignment="1" applyProtection="1">
      <alignment horizontal="left" vertical="top" wrapText="1"/>
      <protection/>
    </xf>
    <xf numFmtId="4" fontId="4" fillId="0" borderId="0" xfId="0" applyNumberFormat="1" applyFont="1" applyAlignment="1" applyProtection="1">
      <alignment horizontal="justify" vertical="top" wrapText="1"/>
      <protection/>
    </xf>
    <xf numFmtId="0" fontId="4" fillId="0" borderId="0" xfId="0" applyFont="1" applyAlignment="1" applyProtection="1">
      <alignment horizontal="justify" vertical="top" wrapText="1"/>
      <protection/>
    </xf>
    <xf numFmtId="2" fontId="4" fillId="0" borderId="0" xfId="0" applyNumberFormat="1" applyFont="1" applyAlignment="1" applyProtection="1">
      <alignment horizontal="justify" vertical="top" wrapText="1"/>
      <protection/>
    </xf>
    <xf numFmtId="0" fontId="8" fillId="0" borderId="0" xfId="0" applyFont="1" applyAlignment="1" applyProtection="1">
      <alignment horizontal="justify"/>
      <protection/>
    </xf>
    <xf numFmtId="4" fontId="8" fillId="0" borderId="0" xfId="0" applyNumberFormat="1" applyFont="1" applyAlignment="1" applyProtection="1">
      <alignment horizontal="justify"/>
      <protection/>
    </xf>
    <xf numFmtId="0" fontId="7" fillId="0" borderId="0" xfId="0" applyFont="1" applyAlignment="1" applyProtection="1">
      <alignment horizontal="justify" vertical="top"/>
      <protection/>
    </xf>
    <xf numFmtId="0" fontId="23" fillId="0" borderId="0" xfId="0" applyFont="1" applyAlignment="1" applyProtection="1">
      <alignment horizontal="right"/>
      <protection/>
    </xf>
    <xf numFmtId="2" fontId="23" fillId="0" borderId="0" xfId="0" applyNumberFormat="1" applyFont="1" applyAlignment="1" applyProtection="1">
      <alignment/>
      <protection/>
    </xf>
    <xf numFmtId="4" fontId="23" fillId="0" borderId="0" xfId="0" applyNumberFormat="1" applyFont="1" applyAlignment="1" applyProtection="1">
      <alignment/>
      <protection/>
    </xf>
    <xf numFmtId="0" fontId="2"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2" fontId="2" fillId="0" borderId="0" xfId="0" applyNumberFormat="1" applyFont="1" applyAlignment="1" applyProtection="1">
      <alignment horizontal="justify" vertical="top"/>
      <protection/>
    </xf>
    <xf numFmtId="0" fontId="2" fillId="0" borderId="0" xfId="0" applyFont="1" applyAlignment="1" applyProtection="1">
      <alignment horizontal="right" wrapText="1"/>
      <protection/>
    </xf>
    <xf numFmtId="2" fontId="5" fillId="0" borderId="0" xfId="0" applyNumberFormat="1" applyFont="1" applyAlignment="1" applyProtection="1">
      <alignment horizontal="justify" vertical="top" wrapText="1"/>
      <protection/>
    </xf>
    <xf numFmtId="2" fontId="2" fillId="0" borderId="0" xfId="0" applyNumberFormat="1" applyFont="1" applyFill="1" applyAlignment="1" applyProtection="1">
      <alignment horizontal="justify" vertical="top" wrapText="1"/>
      <protection/>
    </xf>
    <xf numFmtId="2" fontId="2" fillId="0" borderId="0" xfId="0" applyNumberFormat="1" applyFont="1" applyAlignment="1" applyProtection="1">
      <alignment horizontal="right" vertical="top"/>
      <protection/>
    </xf>
    <xf numFmtId="2" fontId="2" fillId="0" borderId="0" xfId="0" applyNumberFormat="1" applyFont="1" applyAlignment="1" applyProtection="1">
      <alignment/>
      <protection/>
    </xf>
    <xf numFmtId="2" fontId="2" fillId="0" borderId="0" xfId="0" applyNumberFormat="1" applyFont="1" applyAlignment="1" applyProtection="1">
      <alignment horizontal="right"/>
      <protection/>
    </xf>
    <xf numFmtId="0" fontId="23" fillId="0" borderId="0" xfId="0" applyFont="1" applyAlignment="1" applyProtection="1">
      <alignment vertical="top"/>
      <protection/>
    </xf>
    <xf numFmtId="2" fontId="2" fillId="0" borderId="0" xfId="0" applyNumberFormat="1" applyFont="1" applyAlignment="1" applyProtection="1">
      <alignment horizontal="justify" vertical="top" wrapText="1"/>
      <protection/>
    </xf>
    <xf numFmtId="2" fontId="7" fillId="0" borderId="12" xfId="0" applyNumberFormat="1" applyFont="1" applyFill="1" applyBorder="1" applyAlignment="1" applyProtection="1">
      <alignment vertical="top"/>
      <protection/>
    </xf>
    <xf numFmtId="2" fontId="7" fillId="0" borderId="13" xfId="0" applyNumberFormat="1" applyFont="1" applyFill="1" applyBorder="1" applyAlignment="1" applyProtection="1">
      <alignment horizontal="justify" vertical="top"/>
      <protection/>
    </xf>
    <xf numFmtId="0" fontId="28" fillId="0" borderId="13" xfId="0" applyFont="1" applyFill="1" applyBorder="1" applyAlignment="1" applyProtection="1">
      <alignment/>
      <protection/>
    </xf>
    <xf numFmtId="2" fontId="28" fillId="0" borderId="13" xfId="0" applyNumberFormat="1" applyFont="1" applyFill="1" applyBorder="1" applyAlignment="1" applyProtection="1">
      <alignment/>
      <protection/>
    </xf>
    <xf numFmtId="2" fontId="7" fillId="0" borderId="15" xfId="0" applyNumberFormat="1" applyFont="1" applyFill="1" applyBorder="1" applyAlignment="1" applyProtection="1">
      <alignment horizontal="right"/>
      <protection/>
    </xf>
    <xf numFmtId="4" fontId="28" fillId="0" borderId="26" xfId="0" applyNumberFormat="1" applyFont="1" applyFill="1" applyBorder="1" applyAlignment="1" applyProtection="1">
      <alignment/>
      <protection/>
    </xf>
    <xf numFmtId="2" fontId="6" fillId="0" borderId="0" xfId="0" applyNumberFormat="1" applyFont="1" applyBorder="1" applyAlignment="1" applyProtection="1">
      <alignment horizontal="left" vertical="top"/>
      <protection/>
    </xf>
    <xf numFmtId="2" fontId="6" fillId="0" borderId="0" xfId="0" applyNumberFormat="1" applyFont="1" applyBorder="1" applyAlignment="1" applyProtection="1">
      <alignment horizontal="justify" vertical="top" wrapText="1"/>
      <protection/>
    </xf>
    <xf numFmtId="2" fontId="6" fillId="0" borderId="0" xfId="0" applyNumberFormat="1" applyFont="1" applyBorder="1" applyAlignment="1" applyProtection="1">
      <alignment horizontal="right" wrapText="1"/>
      <protection/>
    </xf>
    <xf numFmtId="2" fontId="2" fillId="0" borderId="0" xfId="0" applyNumberFormat="1" applyFont="1" applyBorder="1" applyAlignment="1" applyProtection="1">
      <alignment horizontal="right"/>
      <protection/>
    </xf>
    <xf numFmtId="2" fontId="2" fillId="0" borderId="0" xfId="0" applyNumberFormat="1" applyFont="1" applyBorder="1" applyAlignment="1" applyProtection="1">
      <alignment horizontal="right" vertical="top"/>
      <protection/>
    </xf>
    <xf numFmtId="4" fontId="2" fillId="0" borderId="0" xfId="0" applyNumberFormat="1" applyFont="1" applyBorder="1" applyAlignment="1" applyProtection="1">
      <alignment horizontal="right" vertical="top"/>
      <protection/>
    </xf>
    <xf numFmtId="0" fontId="22" fillId="0" borderId="0" xfId="0" applyFont="1" applyAlignment="1" applyProtection="1">
      <alignment/>
      <protection/>
    </xf>
    <xf numFmtId="0" fontId="28" fillId="0" borderId="0" xfId="0" applyFont="1" applyAlignment="1" applyProtection="1">
      <alignment horizontal="center"/>
      <protection/>
    </xf>
    <xf numFmtId="43" fontId="22" fillId="0" borderId="0" xfId="61" applyFont="1" applyAlignment="1" applyProtection="1">
      <alignment horizontal="right"/>
      <protection/>
    </xf>
    <xf numFmtId="0" fontId="6" fillId="0" borderId="25" xfId="0" applyFont="1" applyBorder="1" applyAlignment="1" applyProtection="1">
      <alignment horizontal="right" vertical="top" wrapText="1"/>
      <protection/>
    </xf>
    <xf numFmtId="0" fontId="19" fillId="0" borderId="10" xfId="0" applyFont="1" applyFill="1" applyBorder="1" applyAlignment="1" applyProtection="1">
      <alignment/>
      <protection/>
    </xf>
    <xf numFmtId="0" fontId="26" fillId="0" borderId="10" xfId="0" applyFont="1" applyBorder="1" applyAlignment="1" applyProtection="1">
      <alignment/>
      <protection/>
    </xf>
    <xf numFmtId="0" fontId="22" fillId="0" borderId="10" xfId="0" applyFont="1" applyBorder="1" applyAlignment="1" applyProtection="1">
      <alignment horizontal="right"/>
      <protection/>
    </xf>
    <xf numFmtId="2" fontId="23" fillId="0" borderId="10" xfId="0" applyNumberFormat="1" applyFont="1" applyBorder="1" applyAlignment="1" applyProtection="1">
      <alignment/>
      <protection/>
    </xf>
    <xf numFmtId="0" fontId="22" fillId="0" borderId="10" xfId="0" applyFont="1" applyBorder="1" applyAlignment="1" applyProtection="1">
      <alignment/>
      <protection/>
    </xf>
    <xf numFmtId="43" fontId="22" fillId="0" borderId="10" xfId="61" applyFont="1" applyBorder="1" applyAlignment="1" applyProtection="1">
      <alignment horizontal="right"/>
      <protection/>
    </xf>
    <xf numFmtId="43" fontId="2" fillId="0" borderId="0" xfId="61" applyFont="1" applyAlignment="1" applyProtection="1">
      <alignment horizontal="right" vertical="top"/>
      <protection/>
    </xf>
    <xf numFmtId="43" fontId="8" fillId="0" borderId="0" xfId="61" applyFont="1" applyAlignment="1" applyProtection="1">
      <alignment horizontal="right"/>
      <protection/>
    </xf>
    <xf numFmtId="43" fontId="4" fillId="0" borderId="0" xfId="61" applyFont="1" applyAlignment="1" applyProtection="1">
      <alignment horizontal="right" vertical="top" wrapText="1"/>
      <protection/>
    </xf>
    <xf numFmtId="0" fontId="4" fillId="0" borderId="0" xfId="0" applyFont="1" applyAlignment="1" applyProtection="1">
      <alignment horizontal="justify" vertical="top"/>
      <protection/>
    </xf>
    <xf numFmtId="0" fontId="3" fillId="0" borderId="0" xfId="0" applyFont="1" applyAlignment="1" applyProtection="1">
      <alignment horizontal="justify" vertical="top" wrapText="1"/>
      <protection/>
    </xf>
    <xf numFmtId="0" fontId="6" fillId="0" borderId="0" xfId="0" applyFont="1" applyFill="1" applyAlignment="1" applyProtection="1">
      <alignment horizontal="justify" vertical="top" wrapText="1"/>
      <protection/>
    </xf>
    <xf numFmtId="0" fontId="22" fillId="0" borderId="0" xfId="0" applyFont="1" applyAlignment="1" applyProtection="1">
      <alignment horizontal="right"/>
      <protection/>
    </xf>
    <xf numFmtId="4" fontId="23" fillId="0" borderId="0" xfId="0" applyNumberFormat="1" applyFont="1" applyAlignment="1" applyProtection="1">
      <alignment horizontal="right"/>
      <protection/>
    </xf>
    <xf numFmtId="2" fontId="24" fillId="0" borderId="0" xfId="0" applyNumberFormat="1" applyFont="1" applyAlignment="1" applyProtection="1">
      <alignment/>
      <protection/>
    </xf>
    <xf numFmtId="0" fontId="2" fillId="0" borderId="0" xfId="0" applyFont="1" applyAlignment="1" applyProtection="1">
      <alignment horizontal="right"/>
      <protection/>
    </xf>
    <xf numFmtId="2" fontId="13" fillId="0" borderId="12" xfId="0" applyNumberFormat="1" applyFont="1" applyFill="1" applyBorder="1" applyAlignment="1" applyProtection="1">
      <alignment vertical="top"/>
      <protection/>
    </xf>
    <xf numFmtId="2" fontId="13" fillId="0" borderId="13" xfId="0" applyNumberFormat="1" applyFont="1" applyFill="1" applyBorder="1" applyAlignment="1" applyProtection="1">
      <alignment horizontal="justify" vertical="top"/>
      <protection/>
    </xf>
    <xf numFmtId="0" fontId="22" fillId="0" borderId="13" xfId="0" applyFont="1" applyFill="1" applyBorder="1" applyAlignment="1" applyProtection="1">
      <alignment/>
      <protection/>
    </xf>
    <xf numFmtId="2" fontId="13" fillId="0" borderId="13" xfId="0" applyNumberFormat="1" applyFont="1" applyFill="1" applyBorder="1" applyAlignment="1" applyProtection="1">
      <alignment horizontal="left"/>
      <protection/>
    </xf>
    <xf numFmtId="0" fontId="28" fillId="0" borderId="15" xfId="0" applyFont="1" applyFill="1" applyBorder="1" applyAlignment="1" applyProtection="1">
      <alignment horizontal="right"/>
      <protection/>
    </xf>
    <xf numFmtId="2" fontId="19" fillId="0" borderId="10" xfId="0" applyNumberFormat="1" applyFont="1" applyFill="1" applyBorder="1" applyAlignment="1" applyProtection="1">
      <alignment horizontal="left" vertical="top"/>
      <protection/>
    </xf>
    <xf numFmtId="4" fontId="19"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vertical="top"/>
      <protection/>
    </xf>
    <xf numFmtId="4" fontId="1" fillId="0" borderId="10" xfId="0" applyNumberFormat="1" applyFont="1" applyBorder="1" applyAlignment="1" applyProtection="1">
      <alignment horizontal="right" vertical="top"/>
      <protection/>
    </xf>
    <xf numFmtId="2" fontId="2" fillId="0" borderId="0" xfId="0" applyNumberFormat="1" applyFont="1" applyAlignment="1" applyProtection="1">
      <alignment horizontal="left" vertical="top"/>
      <protection/>
    </xf>
    <xf numFmtId="2" fontId="2" fillId="0" borderId="0" xfId="0" applyNumberFormat="1" applyFont="1" applyAlignment="1" applyProtection="1">
      <alignment horizontal="left"/>
      <protection/>
    </xf>
    <xf numFmtId="4" fontId="2" fillId="0" borderId="0" xfId="0" applyNumberFormat="1" applyFont="1" applyAlignment="1" applyProtection="1">
      <alignment horizontal="right"/>
      <protection/>
    </xf>
    <xf numFmtId="4" fontId="2" fillId="0" borderId="0" xfId="0" applyNumberFormat="1" applyFont="1" applyAlignment="1" applyProtection="1">
      <alignment horizontal="right" vertical="top"/>
      <protection/>
    </xf>
    <xf numFmtId="2" fontId="3" fillId="0" borderId="0" xfId="0" applyNumberFormat="1" applyFont="1" applyAlignment="1" applyProtection="1">
      <alignment vertical="top"/>
      <protection/>
    </xf>
    <xf numFmtId="2" fontId="4" fillId="0" borderId="0" xfId="0" applyNumberFormat="1" applyFont="1" applyAlignment="1" applyProtection="1">
      <alignment horizontal="justify" vertical="top"/>
      <protection/>
    </xf>
    <xf numFmtId="2" fontId="4" fillId="0" borderId="0" xfId="0" applyNumberFormat="1" applyFont="1" applyAlignment="1" applyProtection="1">
      <alignment horizontal="left"/>
      <protection/>
    </xf>
    <xf numFmtId="2" fontId="4" fillId="0" borderId="0" xfId="0" applyNumberFormat="1" applyFont="1" applyAlignment="1" applyProtection="1">
      <alignment horizontal="right"/>
      <protection/>
    </xf>
    <xf numFmtId="4" fontId="4" fillId="0" borderId="0" xfId="0" applyNumberFormat="1" applyFont="1" applyAlignment="1" applyProtection="1">
      <alignment/>
      <protection/>
    </xf>
    <xf numFmtId="4" fontId="4" fillId="0" borderId="0" xfId="0" applyNumberFormat="1" applyFont="1" applyAlignment="1" applyProtection="1">
      <alignment horizontal="right"/>
      <protection/>
    </xf>
    <xf numFmtId="2" fontId="5" fillId="0" borderId="0" xfId="0" applyNumberFormat="1" applyFont="1" applyAlignment="1" applyProtection="1">
      <alignment vertical="top"/>
      <protection/>
    </xf>
    <xf numFmtId="2" fontId="4" fillId="0" borderId="0" xfId="0" applyNumberFormat="1" applyFont="1" applyAlignment="1" applyProtection="1">
      <alignment horizontal="left" vertical="top" wrapText="1"/>
      <protection/>
    </xf>
    <xf numFmtId="4" fontId="4" fillId="0" borderId="0" xfId="0" applyNumberFormat="1" applyFont="1" applyAlignment="1" applyProtection="1">
      <alignment horizontal="right" vertical="top" wrapText="1"/>
      <protection/>
    </xf>
    <xf numFmtId="2" fontId="4" fillId="0" borderId="0" xfId="0" applyNumberFormat="1" applyFont="1" applyAlignment="1" applyProtection="1">
      <alignment horizontal="right" wrapText="1"/>
      <protection/>
    </xf>
    <xf numFmtId="2" fontId="4" fillId="0" borderId="0" xfId="0" applyNumberFormat="1" applyFont="1" applyAlignment="1" applyProtection="1">
      <alignment horizontal="left" wrapText="1"/>
      <protection/>
    </xf>
    <xf numFmtId="2" fontId="5" fillId="0" borderId="0" xfId="0" applyNumberFormat="1" applyFont="1" applyAlignment="1" applyProtection="1">
      <alignment horizontal="left" vertical="top" wrapText="1"/>
      <protection/>
    </xf>
    <xf numFmtId="4" fontId="4" fillId="0" borderId="0" xfId="0" applyNumberFormat="1" applyFont="1" applyAlignment="1" applyProtection="1">
      <alignment horizontal="justify" vertical="top"/>
      <protection/>
    </xf>
    <xf numFmtId="4" fontId="4" fillId="0" borderId="0" xfId="0" applyNumberFormat="1" applyFont="1" applyAlignment="1" applyProtection="1">
      <alignment horizontal="right" vertical="top"/>
      <protection/>
    </xf>
    <xf numFmtId="2" fontId="3" fillId="0" borderId="0" xfId="0" applyNumberFormat="1" applyFont="1" applyAlignment="1" applyProtection="1">
      <alignment horizontal="justify" vertical="top" wrapText="1"/>
      <protection/>
    </xf>
    <xf numFmtId="4" fontId="22" fillId="0" borderId="0" xfId="0" applyNumberFormat="1" applyFont="1" applyAlignment="1" applyProtection="1">
      <alignment horizontal="right"/>
      <protection/>
    </xf>
    <xf numFmtId="2" fontId="6" fillId="0" borderId="0" xfId="0" applyNumberFormat="1" applyFont="1" applyAlignment="1" applyProtection="1">
      <alignment vertical="top"/>
      <protection/>
    </xf>
    <xf numFmtId="2" fontId="6" fillId="0" borderId="0" xfId="0" applyNumberFormat="1" applyFont="1" applyFill="1" applyAlignment="1" applyProtection="1">
      <alignment horizontal="justify" vertical="top" wrapText="1"/>
      <protection/>
    </xf>
    <xf numFmtId="2" fontId="25" fillId="0" borderId="0" xfId="0" applyNumberFormat="1" applyFont="1" applyFill="1" applyAlignment="1" applyProtection="1">
      <alignment horizontal="right" vertical="top" wrapText="1"/>
      <protection/>
    </xf>
    <xf numFmtId="4" fontId="2" fillId="0" borderId="0" xfId="0" applyNumberFormat="1" applyFont="1" applyAlignment="1" applyProtection="1">
      <alignment/>
      <protection/>
    </xf>
    <xf numFmtId="2" fontId="6" fillId="0" borderId="0" xfId="0" applyNumberFormat="1" applyFont="1" applyAlignment="1" applyProtection="1">
      <alignment horizontal="right" wrapText="1"/>
      <protection/>
    </xf>
    <xf numFmtId="2" fontId="6" fillId="0" borderId="0" xfId="0" applyNumberFormat="1" applyFont="1" applyFill="1" applyAlignment="1" applyProtection="1">
      <alignment horizontal="justify" vertical="top" wrapText="1"/>
      <protection/>
    </xf>
    <xf numFmtId="2" fontId="2" fillId="0" borderId="0" xfId="0" applyNumberFormat="1" applyFont="1" applyFill="1" applyAlignment="1" applyProtection="1">
      <alignment horizontal="justify" vertical="top" wrapText="1"/>
      <protection/>
    </xf>
    <xf numFmtId="2" fontId="7" fillId="0" borderId="0" xfId="0" applyNumberFormat="1" applyFont="1" applyFill="1" applyAlignment="1" applyProtection="1">
      <alignment horizontal="justify" vertical="top" wrapText="1"/>
      <protection/>
    </xf>
    <xf numFmtId="4" fontId="23" fillId="0" borderId="0" xfId="0" applyNumberFormat="1" applyFont="1" applyBorder="1" applyAlignment="1" applyProtection="1">
      <alignment/>
      <protection/>
    </xf>
    <xf numFmtId="4" fontId="2" fillId="0" borderId="0" xfId="0" applyNumberFormat="1" applyFont="1" applyFill="1" applyAlignment="1" applyProtection="1">
      <alignment/>
      <protection/>
    </xf>
    <xf numFmtId="2" fontId="2" fillId="0" borderId="0" xfId="0" applyNumberFormat="1" applyFont="1" applyAlignment="1" applyProtection="1">
      <alignment horizontal="justify" vertical="top" wrapText="1"/>
      <protection/>
    </xf>
    <xf numFmtId="4" fontId="24" fillId="0" borderId="0" xfId="0" applyNumberFormat="1" applyFont="1" applyAlignment="1" applyProtection="1">
      <alignment horizontal="right"/>
      <protection/>
    </xf>
    <xf numFmtId="2" fontId="6" fillId="0" borderId="0" xfId="0" applyNumberFormat="1" applyFont="1" applyAlignment="1" applyProtection="1">
      <alignment horizontal="justify" vertical="top" wrapText="1"/>
      <protection/>
    </xf>
    <xf numFmtId="4" fontId="19" fillId="0" borderId="10" xfId="0" applyNumberFormat="1" applyFont="1" applyFill="1" applyBorder="1" applyAlignment="1" applyProtection="1">
      <alignment horizontal="right" vertical="top"/>
      <protection/>
    </xf>
    <xf numFmtId="2" fontId="6" fillId="0" borderId="0" xfId="0" applyNumberFormat="1" applyFont="1" applyFill="1" applyAlignment="1" applyProtection="1">
      <alignment horizontal="right" vertical="top" wrapText="1"/>
      <protection/>
    </xf>
    <xf numFmtId="4" fontId="22" fillId="0" borderId="0" xfId="0" applyNumberFormat="1" applyFont="1" applyAlignment="1" applyProtection="1">
      <alignment/>
      <protection/>
    </xf>
    <xf numFmtId="0" fontId="14" fillId="0" borderId="0" xfId="0" applyFont="1" applyAlignment="1" applyProtection="1">
      <alignment vertical="top" wrapText="1"/>
      <protection/>
    </xf>
    <xf numFmtId="0" fontId="22" fillId="0" borderId="0" xfId="0" applyFont="1" applyBorder="1" applyAlignment="1" applyProtection="1">
      <alignment/>
      <protection/>
    </xf>
    <xf numFmtId="4" fontId="22" fillId="0" borderId="0" xfId="0" applyNumberFormat="1" applyFont="1" applyBorder="1" applyAlignment="1" applyProtection="1">
      <alignment/>
      <protection/>
    </xf>
    <xf numFmtId="2" fontId="7" fillId="0" borderId="13" xfId="0" applyNumberFormat="1" applyFont="1" applyFill="1" applyBorder="1" applyAlignment="1" applyProtection="1">
      <alignment horizontal="left"/>
      <protection/>
    </xf>
    <xf numFmtId="2" fontId="5" fillId="0" borderId="0" xfId="0" applyNumberFormat="1" applyFont="1" applyAlignment="1" applyProtection="1">
      <alignment horizontal="justify" vertical="top"/>
      <protection/>
    </xf>
    <xf numFmtId="2" fontId="6" fillId="0" borderId="0" xfId="0" applyNumberFormat="1" applyFont="1" applyFill="1" applyAlignment="1" applyProtection="1">
      <alignment horizontal="right" vertical="center" wrapText="1"/>
      <protection/>
    </xf>
    <xf numFmtId="2" fontId="6" fillId="0" borderId="0" xfId="0" applyNumberFormat="1" applyFont="1" applyAlignment="1" applyProtection="1">
      <alignment horizontal="justify" vertical="top" wrapText="1"/>
      <protection/>
    </xf>
    <xf numFmtId="2" fontId="6" fillId="0" borderId="0" xfId="0" applyNumberFormat="1" applyFont="1" applyAlignment="1" applyProtection="1">
      <alignment horizontal="right" vertical="top" wrapText="1"/>
      <protection/>
    </xf>
    <xf numFmtId="2" fontId="25" fillId="0" borderId="0" xfId="0" applyNumberFormat="1" applyFont="1" applyAlignment="1" applyProtection="1">
      <alignment horizontal="right" vertical="top" wrapText="1"/>
      <protection/>
    </xf>
    <xf numFmtId="2" fontId="6" fillId="0" borderId="0" xfId="0" applyNumberFormat="1" applyFont="1" applyAlignment="1" applyProtection="1">
      <alignment horizontal="right" vertical="top" wrapText="1"/>
      <protection/>
    </xf>
    <xf numFmtId="0" fontId="29" fillId="0" borderId="0" xfId="0" applyFont="1" applyAlignment="1" applyProtection="1">
      <alignment/>
      <protection/>
    </xf>
    <xf numFmtId="2" fontId="14" fillId="0" borderId="13" xfId="0" applyNumberFormat="1" applyFont="1" applyFill="1" applyBorder="1" applyAlignment="1" applyProtection="1">
      <alignment horizontal="right"/>
      <protection/>
    </xf>
    <xf numFmtId="0" fontId="2" fillId="0" borderId="0" xfId="0" applyFont="1" applyAlignment="1" applyProtection="1">
      <alignment horizontal="justify" vertical="top"/>
      <protection/>
    </xf>
    <xf numFmtId="2" fontId="25" fillId="0" borderId="0" xfId="0" applyNumberFormat="1" applyFont="1" applyFill="1" applyAlignment="1" applyProtection="1">
      <alignment horizontal="left" vertical="top" wrapText="1"/>
      <protection/>
    </xf>
    <xf numFmtId="2" fontId="6" fillId="0" borderId="0" xfId="0" applyNumberFormat="1" applyFont="1" applyAlignment="1" applyProtection="1">
      <alignment horizontal="right" vertical="top"/>
      <protection/>
    </xf>
    <xf numFmtId="2" fontId="2" fillId="0" borderId="0" xfId="0" applyNumberFormat="1" applyFont="1" applyBorder="1" applyAlignment="1" applyProtection="1">
      <alignment horizontal="justify" vertical="top"/>
      <protection/>
    </xf>
    <xf numFmtId="4" fontId="24" fillId="0" borderId="0" xfId="0" applyNumberFormat="1" applyFont="1" applyBorder="1" applyAlignment="1" applyProtection="1">
      <alignment horizontal="right"/>
      <protection/>
    </xf>
    <xf numFmtId="0" fontId="22" fillId="0" borderId="0" xfId="0" applyFont="1" applyBorder="1" applyAlignment="1" applyProtection="1">
      <alignment horizontal="right"/>
      <protection/>
    </xf>
    <xf numFmtId="2" fontId="23" fillId="0" borderId="0" xfId="0" applyNumberFormat="1" applyFont="1" applyBorder="1" applyAlignment="1" applyProtection="1">
      <alignment/>
      <protection/>
    </xf>
    <xf numFmtId="4" fontId="7" fillId="0" borderId="10" xfId="0" applyNumberFormat="1" applyFont="1" applyBorder="1" applyAlignment="1" applyProtection="1">
      <alignment horizontal="right" vertical="top"/>
      <protection/>
    </xf>
    <xf numFmtId="2" fontId="3" fillId="0" borderId="0" xfId="0" applyNumberFormat="1" applyFont="1" applyFill="1" applyAlignment="1" applyProtection="1">
      <alignment horizontal="justify" vertical="top" wrapText="1"/>
      <protection/>
    </xf>
    <xf numFmtId="2" fontId="6" fillId="0" borderId="0" xfId="0" applyNumberFormat="1" applyFont="1" applyFill="1" applyAlignment="1" applyProtection="1">
      <alignment horizontal="left" vertical="top" wrapText="1"/>
      <protection/>
    </xf>
    <xf numFmtId="0" fontId="27" fillId="0" borderId="0" xfId="0" applyFont="1" applyAlignment="1" applyProtection="1">
      <alignment vertical="top"/>
      <protection/>
    </xf>
    <xf numFmtId="0" fontId="24" fillId="0" borderId="0" xfId="0" applyFont="1" applyAlignment="1" applyProtection="1">
      <alignment horizontal="justify" vertical="top" wrapText="1"/>
      <protection/>
    </xf>
    <xf numFmtId="49" fontId="4" fillId="0" borderId="0" xfId="0" applyNumberFormat="1" applyFont="1" applyAlignment="1" applyProtection="1">
      <alignment horizontal="justify" vertical="top" wrapText="1"/>
      <protection/>
    </xf>
    <xf numFmtId="0" fontId="2" fillId="0" borderId="0" xfId="0" applyFont="1" applyAlignment="1" applyProtection="1">
      <alignment/>
      <protection/>
    </xf>
    <xf numFmtId="2" fontId="5" fillId="0" borderId="0" xfId="0" applyNumberFormat="1" applyFont="1" applyAlignment="1" applyProtection="1">
      <alignment horizontal="left" vertical="top"/>
      <protection/>
    </xf>
    <xf numFmtId="2" fontId="4" fillId="0" borderId="0" xfId="0" applyNumberFormat="1" applyFont="1" applyAlignment="1" applyProtection="1">
      <alignment horizontal="center" vertical="top"/>
      <protection/>
    </xf>
    <xf numFmtId="2" fontId="4" fillId="0" borderId="0" xfId="0" applyNumberFormat="1" applyFont="1" applyAlignment="1" applyProtection="1">
      <alignment horizontal="center"/>
      <protection/>
    </xf>
    <xf numFmtId="4" fontId="4" fillId="0" borderId="0" xfId="0" applyNumberFormat="1" applyFont="1" applyAlignment="1" applyProtection="1">
      <alignment horizontal="center"/>
      <protection/>
    </xf>
    <xf numFmtId="0" fontId="22" fillId="0" borderId="0" xfId="0" applyFont="1" applyAlignment="1" applyProtection="1">
      <alignment horizontal="center"/>
      <protection/>
    </xf>
    <xf numFmtId="0" fontId="5" fillId="0" borderId="0" xfId="0" applyFont="1" applyAlignment="1" applyProtection="1">
      <alignment horizontal="justify" vertical="top" wrapText="1"/>
      <protection/>
    </xf>
    <xf numFmtId="49" fontId="4" fillId="0" borderId="0" xfId="0" applyNumberFormat="1" applyFont="1" applyAlignment="1" applyProtection="1">
      <alignment horizontal="left" vertical="top" wrapText="1"/>
      <protection/>
    </xf>
    <xf numFmtId="0" fontId="7" fillId="0" borderId="0" xfId="0" applyNumberFormat="1" applyFont="1" applyAlignment="1" applyProtection="1">
      <alignment horizontal="justify" vertical="top" wrapText="1"/>
      <protection/>
    </xf>
    <xf numFmtId="0" fontId="2" fillId="0" borderId="0" xfId="0" applyNumberFormat="1" applyFont="1" applyAlignment="1" applyProtection="1">
      <alignment horizontal="justify" vertical="top" wrapText="1"/>
      <protection/>
    </xf>
    <xf numFmtId="0" fontId="2" fillId="0" borderId="0" xfId="0" applyFont="1" applyAlignment="1" applyProtection="1">
      <alignment horizontal="justify" vertical="top" wrapText="1"/>
      <protection/>
    </xf>
    <xf numFmtId="0" fontId="32" fillId="0" borderId="0" xfId="0" applyFont="1" applyAlignment="1" applyProtection="1">
      <alignment/>
      <protection/>
    </xf>
    <xf numFmtId="0" fontId="33" fillId="0" borderId="0" xfId="0" applyFont="1" applyAlignment="1" applyProtection="1">
      <alignment horizontal="justify"/>
      <protection/>
    </xf>
    <xf numFmtId="0" fontId="22" fillId="0" borderId="0" xfId="0" applyFont="1" applyAlignment="1" applyProtection="1">
      <alignment horizontal="justify"/>
      <protection/>
    </xf>
    <xf numFmtId="0" fontId="32" fillId="0" borderId="0" xfId="0" applyFont="1" applyAlignment="1" applyProtection="1">
      <alignment horizontal="justify"/>
      <protection/>
    </xf>
    <xf numFmtId="173" fontId="13" fillId="38" borderId="13" xfId="0" applyNumberFormat="1" applyFont="1" applyFill="1" applyBorder="1" applyAlignment="1" applyProtection="1">
      <alignment horizontal="right"/>
      <protection/>
    </xf>
    <xf numFmtId="173" fontId="13" fillId="38" borderId="13" xfId="0" applyNumberFormat="1" applyFont="1" applyFill="1" applyBorder="1" applyAlignment="1" applyProtection="1">
      <alignment horizontal="right"/>
      <protection locked="0"/>
    </xf>
    <xf numFmtId="4" fontId="13" fillId="0" borderId="0" xfId="0" applyNumberFormat="1" applyFont="1" applyFill="1" applyAlignment="1" applyProtection="1">
      <alignment vertical="center"/>
      <protection/>
    </xf>
    <xf numFmtId="2" fontId="12" fillId="0" borderId="11" xfId="0" applyNumberFormat="1" applyFont="1" applyBorder="1" applyAlignment="1">
      <alignment horizontal="left" vertical="top"/>
    </xf>
    <xf numFmtId="4" fontId="12" fillId="0" borderId="0" xfId="0" applyNumberFormat="1" applyFont="1" applyAlignment="1">
      <alignment horizontal="right" vertical="top"/>
    </xf>
    <xf numFmtId="4" fontId="11" fillId="0" borderId="0" xfId="0" applyNumberFormat="1" applyFont="1" applyAlignment="1">
      <alignment horizontal="right"/>
    </xf>
    <xf numFmtId="4" fontId="0" fillId="0" borderId="0" xfId="0" applyNumberFormat="1" applyAlignment="1">
      <alignment horizontal="right" vertical="top"/>
    </xf>
    <xf numFmtId="4" fontId="0" fillId="0" borderId="10" xfId="0" applyNumberFormat="1" applyFill="1" applyBorder="1" applyAlignment="1">
      <alignment horizontal="right" vertical="top"/>
    </xf>
    <xf numFmtId="4" fontId="20" fillId="0" borderId="0" xfId="0" applyNumberFormat="1" applyFont="1" applyAlignment="1">
      <alignment horizontal="right"/>
    </xf>
    <xf numFmtId="4" fontId="20" fillId="0" borderId="10" xfId="0" applyNumberFormat="1" applyFont="1" applyBorder="1" applyAlignment="1">
      <alignment horizontal="right"/>
    </xf>
    <xf numFmtId="4" fontId="30" fillId="0" borderId="0" xfId="0" applyNumberFormat="1" applyFont="1" applyFill="1" applyAlignment="1">
      <alignment horizontal="right"/>
    </xf>
    <xf numFmtId="4" fontId="12" fillId="0" borderId="0" xfId="0" applyNumberFormat="1" applyFont="1" applyFill="1" applyAlignment="1">
      <alignment horizontal="right" vertical="top"/>
    </xf>
    <xf numFmtId="4" fontId="12" fillId="0" borderId="10" xfId="0" applyNumberFormat="1" applyFont="1" applyFill="1" applyBorder="1" applyAlignment="1">
      <alignment horizontal="right" vertical="top"/>
    </xf>
    <xf numFmtId="4" fontId="10" fillId="0" borderId="0" xfId="0" applyNumberFormat="1" applyFont="1" applyFill="1" applyAlignment="1">
      <alignment horizontal="right" vertical="top"/>
    </xf>
    <xf numFmtId="4" fontId="3" fillId="0" borderId="0" xfId="0" applyNumberFormat="1" applyFont="1" applyFill="1" applyAlignment="1">
      <alignment horizontal="right" vertical="top"/>
    </xf>
    <xf numFmtId="4" fontId="10" fillId="0" borderId="14" xfId="0" applyNumberFormat="1" applyFont="1" applyFill="1" applyBorder="1" applyAlignment="1">
      <alignment horizontal="right" vertical="center"/>
    </xf>
    <xf numFmtId="4" fontId="3" fillId="0" borderId="0" xfId="0" applyNumberFormat="1" applyFont="1" applyFill="1" applyAlignment="1">
      <alignment horizontal="right" vertical="center"/>
    </xf>
    <xf numFmtId="4" fontId="6" fillId="0" borderId="0" xfId="0" applyNumberFormat="1" applyFont="1" applyFill="1" applyAlignment="1">
      <alignment horizontal="right" vertical="center"/>
    </xf>
    <xf numFmtId="4" fontId="76" fillId="0" borderId="14" xfId="0" applyNumberFormat="1" applyFont="1" applyBorder="1" applyAlignment="1">
      <alignment horizontal="right" vertical="center"/>
    </xf>
    <xf numFmtId="4" fontId="20" fillId="0" borderId="0" xfId="0" applyNumberFormat="1" applyFont="1" applyAlignment="1">
      <alignment horizontal="right" vertical="center"/>
    </xf>
    <xf numFmtId="4" fontId="76" fillId="0" borderId="10" xfId="0" applyNumberFormat="1" applyFont="1" applyBorder="1" applyAlignment="1">
      <alignment horizontal="right"/>
    </xf>
    <xf numFmtId="4" fontId="12" fillId="0" borderId="11" xfId="0" applyNumberFormat="1" applyFont="1" applyBorder="1" applyAlignment="1">
      <alignment horizontal="right" vertical="top"/>
    </xf>
    <xf numFmtId="4" fontId="12" fillId="0" borderId="0" xfId="0" applyNumberFormat="1" applyFont="1" applyFill="1" applyBorder="1" applyAlignment="1">
      <alignment horizontal="right" vertical="top"/>
    </xf>
    <xf numFmtId="4" fontId="3" fillId="0" borderId="0" xfId="0" applyNumberFormat="1" applyFont="1" applyFill="1" applyBorder="1" applyAlignment="1">
      <alignment horizontal="right" vertical="top"/>
    </xf>
    <xf numFmtId="4" fontId="12" fillId="0" borderId="0" xfId="0" applyNumberFormat="1" applyFont="1" applyBorder="1" applyAlignment="1">
      <alignment horizontal="right" vertical="top"/>
    </xf>
    <xf numFmtId="4" fontId="10" fillId="0" borderId="0" xfId="0" applyNumberFormat="1" applyFont="1" applyFill="1" applyBorder="1" applyAlignment="1">
      <alignment horizontal="right" vertical="top"/>
    </xf>
    <xf numFmtId="0" fontId="0" fillId="0" borderId="0" xfId="0" applyBorder="1" applyAlignment="1">
      <alignment horizontal="right"/>
    </xf>
    <xf numFmtId="0" fontId="0" fillId="0" borderId="0" xfId="0" applyAlignment="1">
      <alignment horizontal="right"/>
    </xf>
    <xf numFmtId="2" fontId="2" fillId="0" borderId="0" xfId="0" applyNumberFormat="1" applyFont="1" applyAlignment="1">
      <alignment horizontal="left" vertical="top" wrapText="1"/>
    </xf>
    <xf numFmtId="2" fontId="2" fillId="0" borderId="0" xfId="0" applyNumberFormat="1" applyFont="1" applyAlignment="1">
      <alignment horizontal="left" vertical="top"/>
    </xf>
    <xf numFmtId="2" fontId="2" fillId="0" borderId="0" xfId="0" applyNumberFormat="1"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Fill="1" applyAlignment="1">
      <alignment horizontal="left" vertical="top" wrapText="1"/>
    </xf>
    <xf numFmtId="0" fontId="6" fillId="0" borderId="0" xfId="0" applyFont="1" applyAlignment="1">
      <alignment horizontal="left" vertical="top" wrapText="1"/>
    </xf>
    <xf numFmtId="0" fontId="28" fillId="41" borderId="27" xfId="0" applyFont="1" applyFill="1" applyBorder="1" applyAlignment="1">
      <alignment horizontal="center"/>
    </xf>
    <xf numFmtId="0" fontId="28" fillId="41" borderId="14" xfId="0" applyFont="1" applyFill="1" applyBorder="1" applyAlignment="1">
      <alignment horizontal="center"/>
    </xf>
    <xf numFmtId="0" fontId="28" fillId="41" borderId="28" xfId="0" applyFont="1" applyFill="1" applyBorder="1" applyAlignment="1">
      <alignment horizontal="center"/>
    </xf>
    <xf numFmtId="0" fontId="3" fillId="0" borderId="0" xfId="0" applyFont="1" applyBorder="1" applyAlignment="1">
      <alignment horizontal="left" vertical="top" wrapText="1"/>
    </xf>
    <xf numFmtId="0" fontId="28" fillId="41" borderId="27" xfId="0" applyFont="1" applyFill="1" applyBorder="1" applyAlignment="1" applyProtection="1">
      <alignment horizontal="center"/>
      <protection/>
    </xf>
    <xf numFmtId="0" fontId="28" fillId="41" borderId="14" xfId="0" applyFont="1" applyFill="1" applyBorder="1" applyAlignment="1" applyProtection="1">
      <alignment horizontal="center"/>
      <protection/>
    </xf>
    <xf numFmtId="0" fontId="28" fillId="41" borderId="28" xfId="0" applyFont="1" applyFill="1" applyBorder="1" applyAlignment="1" applyProtection="1">
      <alignment horizontal="center"/>
      <protection/>
    </xf>
    <xf numFmtId="0" fontId="8" fillId="0" borderId="0" xfId="0" applyFont="1" applyAlignment="1" applyProtection="1">
      <alignment horizontal="justify" vertical="top"/>
      <protection/>
    </xf>
    <xf numFmtId="0" fontId="4" fillId="0" borderId="0" xfId="0" applyFont="1" applyAlignment="1" applyProtection="1">
      <alignment horizontal="left" vertical="top" wrapText="1"/>
      <protection/>
    </xf>
    <xf numFmtId="0" fontId="7" fillId="0" borderId="10" xfId="0" applyFont="1" applyFill="1" applyBorder="1" applyAlignment="1" applyProtection="1">
      <alignment horizontal="left"/>
      <protection/>
    </xf>
    <xf numFmtId="0" fontId="8" fillId="0" borderId="0" xfId="0" applyFont="1" applyAlignment="1" applyProtection="1">
      <alignment horizontal="justify" vertical="top" wrapText="1"/>
      <protection/>
    </xf>
    <xf numFmtId="0" fontId="5" fillId="0" borderId="0" xfId="0" applyFont="1" applyAlignment="1" applyProtection="1">
      <alignment horizontal="left" vertical="top" wrapText="1"/>
      <protection/>
    </xf>
    <xf numFmtId="0" fontId="4" fillId="0" borderId="0" xfId="0" applyFont="1" applyAlignment="1" applyProtection="1">
      <alignment horizontal="justify" vertical="top"/>
      <protection/>
    </xf>
    <xf numFmtId="2" fontId="4" fillId="0" borderId="0" xfId="0" applyNumberFormat="1" applyFont="1" applyAlignment="1" applyProtection="1">
      <alignment horizontal="justify" vertical="top" wrapText="1"/>
      <protection/>
    </xf>
    <xf numFmtId="2" fontId="5" fillId="0" borderId="0" xfId="0" applyNumberFormat="1" applyFont="1" applyAlignment="1" applyProtection="1">
      <alignment horizontal="left" vertical="top" wrapText="1"/>
      <protection/>
    </xf>
    <xf numFmtId="2" fontId="4" fillId="0" borderId="0" xfId="0" applyNumberFormat="1" applyFont="1" applyAlignment="1" applyProtection="1">
      <alignment horizontal="justify" vertical="top"/>
      <protection/>
    </xf>
    <xf numFmtId="2" fontId="4" fillId="0" borderId="0" xfId="0" applyNumberFormat="1" applyFont="1" applyAlignment="1" applyProtection="1">
      <alignment horizontal="left" vertical="top" wrapText="1"/>
      <protection/>
    </xf>
    <xf numFmtId="2" fontId="19" fillId="0" borderId="10" xfId="0" applyNumberFormat="1" applyFont="1" applyFill="1" applyBorder="1" applyAlignment="1" applyProtection="1">
      <alignment horizontal="left" vertical="top"/>
      <protection/>
    </xf>
    <xf numFmtId="2" fontId="13" fillId="0" borderId="13" xfId="0" applyNumberFormat="1" applyFont="1" applyFill="1" applyBorder="1" applyAlignment="1" applyProtection="1">
      <alignment horizontal="left" vertical="top"/>
      <protection/>
    </xf>
    <xf numFmtId="49" fontId="4" fillId="0" borderId="0" xfId="0" applyNumberFormat="1" applyFont="1" applyAlignment="1" applyProtection="1">
      <alignment horizontal="left" vertical="top" wrapText="1"/>
      <protection/>
    </xf>
    <xf numFmtId="49" fontId="4" fillId="0" borderId="0" xfId="0" applyNumberFormat="1" applyFont="1" applyAlignment="1" applyProtection="1">
      <alignment horizontal="left" vertical="top"/>
      <protection/>
    </xf>
    <xf numFmtId="2" fontId="4" fillId="0" borderId="0" xfId="0" applyNumberFormat="1" applyFont="1" applyAlignment="1" applyProtection="1">
      <alignment horizontal="left" vertical="top"/>
      <protection/>
    </xf>
    <xf numFmtId="2" fontId="5" fillId="0" borderId="0" xfId="0" applyNumberFormat="1" applyFont="1" applyAlignment="1" applyProtection="1">
      <alignment horizontal="justify" vertical="top" wrapText="1"/>
      <protection/>
    </xf>
    <xf numFmtId="0" fontId="4" fillId="0" borderId="0" xfId="0" applyFont="1" applyAlignment="1" applyProtection="1">
      <alignment horizontal="left" vertical="top"/>
      <protection/>
    </xf>
    <xf numFmtId="0" fontId="4" fillId="0" borderId="0" xfId="0" applyFont="1" applyAlignment="1" applyProtection="1">
      <alignment horizontal="justify" vertical="top" wrapText="1"/>
      <protection/>
    </xf>
    <xf numFmtId="0" fontId="8" fillId="0" borderId="0" xfId="0" applyFont="1" applyFill="1" applyAlignment="1" applyProtection="1">
      <alignment horizontal="left" vertical="top" wrapText="1"/>
      <protection/>
    </xf>
    <xf numFmtId="0" fontId="8" fillId="0" borderId="0" xfId="0" applyFont="1" applyFill="1" applyAlignment="1" applyProtection="1">
      <alignment horizontal="justify" vertical="top" wrapText="1"/>
      <protection/>
    </xf>
    <xf numFmtId="0" fontId="4" fillId="0" borderId="0" xfId="0" applyNumberFormat="1" applyFont="1" applyAlignment="1" applyProtection="1">
      <alignment horizontal="left" vertical="top" wrapText="1"/>
      <protection/>
    </xf>
    <xf numFmtId="0" fontId="48" fillId="0" borderId="0" xfId="0"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vertical="center" wrapText="1"/>
      <protection/>
    </xf>
    <xf numFmtId="0" fontId="47" fillId="0" borderId="0" xfId="0" applyFont="1" applyFill="1" applyBorder="1" applyAlignment="1" applyProtection="1">
      <alignment horizontal="left" vertical="center" wrapText="1" shrinkToFit="1"/>
      <protection/>
    </xf>
    <xf numFmtId="0" fontId="30" fillId="35" borderId="0" xfId="0" applyFont="1" applyFill="1" applyAlignment="1" applyProtection="1">
      <alignment horizontal="left" vertical="top"/>
      <protection/>
    </xf>
    <xf numFmtId="0" fontId="26" fillId="40" borderId="0" xfId="0" applyFont="1" applyFill="1" applyAlignment="1" applyProtection="1">
      <alignment horizontal="left" wrapText="1"/>
      <protection/>
    </xf>
    <xf numFmtId="0" fontId="70" fillId="0" borderId="29" xfId="0" applyNumberFormat="1" applyFont="1" applyFill="1" applyBorder="1" applyAlignment="1" applyProtection="1">
      <alignment horizontal="left" vertical="top"/>
      <protection/>
    </xf>
    <xf numFmtId="0" fontId="70" fillId="0" borderId="0" xfId="0" applyNumberFormat="1" applyFont="1" applyFill="1" applyBorder="1" applyAlignment="1" applyProtection="1">
      <alignment horizontal="left" vertical="top"/>
      <protection/>
    </xf>
    <xf numFmtId="49" fontId="70" fillId="0" borderId="30" xfId="0" applyNumberFormat="1" applyFont="1" applyFill="1" applyBorder="1" applyAlignment="1" applyProtection="1">
      <alignment horizontal="left" vertical="top"/>
      <protection/>
    </xf>
    <xf numFmtId="49" fontId="70" fillId="0" borderId="11" xfId="0" applyNumberFormat="1" applyFont="1" applyFill="1" applyBorder="1" applyAlignment="1" applyProtection="1">
      <alignment horizontal="left" vertical="top"/>
      <protection/>
    </xf>
    <xf numFmtId="49" fontId="14" fillId="0" borderId="0" xfId="0" applyNumberFormat="1" applyFont="1" applyFill="1" applyAlignment="1" applyProtection="1">
      <alignment horizontal="left" vertical="top"/>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838200</xdr:colOff>
      <xdr:row>0</xdr:row>
      <xdr:rowOff>476250</xdr:rowOff>
    </xdr:to>
    <xdr:pic>
      <xdr:nvPicPr>
        <xdr:cNvPr id="1" name="Picture 2" descr="sm_logo"/>
        <xdr:cNvPicPr preferRelativeResize="1">
          <a:picLocks noChangeAspect="1"/>
        </xdr:cNvPicPr>
      </xdr:nvPicPr>
      <xdr:blipFill>
        <a:blip r:embed="rId1"/>
        <a:stretch>
          <a:fillRect/>
        </a:stretch>
      </xdr:blipFill>
      <xdr:spPr>
        <a:xfrm>
          <a:off x="28575" y="28575"/>
          <a:ext cx="12287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61"/>
  <sheetViews>
    <sheetView tabSelected="1" view="pageBreakPreview" zoomScaleNormal="90" zoomScaleSheetLayoutView="100" zoomScalePageLayoutView="50" workbookViewId="0" topLeftCell="A10">
      <selection activeCell="B30" sqref="B30"/>
    </sheetView>
  </sheetViews>
  <sheetFormatPr defaultColWidth="9.140625" defaultRowHeight="15"/>
  <cols>
    <col min="2" max="2" width="34.140625" style="0" customWidth="1"/>
    <col min="6" max="6" width="17.00390625" style="696" customWidth="1"/>
  </cols>
  <sheetData>
    <row r="1" spans="1:6" ht="15">
      <c r="A1" s="7"/>
      <c r="B1" s="7"/>
      <c r="C1" s="7"/>
      <c r="D1" s="7"/>
      <c r="E1" s="7"/>
      <c r="F1" s="673"/>
    </row>
    <row r="2" spans="1:6" ht="15">
      <c r="A2" s="7"/>
      <c r="B2" s="7"/>
      <c r="C2" s="7"/>
      <c r="D2" s="7"/>
      <c r="E2" s="7"/>
      <c r="F2" s="673"/>
    </row>
    <row r="3" spans="1:6" ht="15.75" customHeight="1">
      <c r="A3" s="7"/>
      <c r="B3" s="7"/>
      <c r="C3" s="7"/>
      <c r="D3" s="7"/>
      <c r="E3" s="7"/>
      <c r="F3" s="673"/>
    </row>
    <row r="4" spans="1:6" ht="15">
      <c r="A4" s="7"/>
      <c r="B4" s="7"/>
      <c r="C4" s="7"/>
      <c r="D4" s="7"/>
      <c r="E4" s="7"/>
      <c r="F4" s="673"/>
    </row>
    <row r="5" spans="1:6" ht="18">
      <c r="A5" s="4"/>
      <c r="B5" s="7"/>
      <c r="C5" s="7"/>
      <c r="D5" s="7"/>
      <c r="E5" s="7"/>
      <c r="F5" s="673"/>
    </row>
    <row r="6" spans="1:6" ht="18">
      <c r="A6" s="4" t="s">
        <v>130</v>
      </c>
      <c r="B6" s="4"/>
      <c r="C6" s="4"/>
      <c r="D6" s="4"/>
      <c r="E6" s="4"/>
      <c r="F6" s="674"/>
    </row>
    <row r="7" spans="1:6" ht="15">
      <c r="A7" s="5"/>
      <c r="B7" s="6"/>
      <c r="C7" s="5"/>
      <c r="D7" s="5"/>
      <c r="E7" s="5"/>
      <c r="F7" s="675"/>
    </row>
    <row r="8" spans="1:6" ht="15">
      <c r="A8" s="5"/>
      <c r="B8" s="6"/>
      <c r="C8" s="5"/>
      <c r="D8" s="5"/>
      <c r="E8" s="5"/>
      <c r="F8" s="675"/>
    </row>
    <row r="9" spans="1:6" ht="15.75" thickBot="1">
      <c r="A9" s="81" t="s">
        <v>358</v>
      </c>
      <c r="B9" s="57" t="s">
        <v>435</v>
      </c>
      <c r="C9" s="58"/>
      <c r="D9" s="58"/>
      <c r="E9" s="58"/>
      <c r="F9" s="676"/>
    </row>
    <row r="10" spans="1:6" ht="15">
      <c r="A10" s="20" t="s">
        <v>361</v>
      </c>
      <c r="B10" s="19" t="s">
        <v>410</v>
      </c>
      <c r="C10" s="16"/>
      <c r="D10" s="17"/>
      <c r="E10" s="23" t="s">
        <v>407</v>
      </c>
      <c r="F10" s="677">
        <f>'0pripr B'!F59</f>
        <v>0</v>
      </c>
    </row>
    <row r="11" spans="1:6" ht="15">
      <c r="A11" s="20" t="s">
        <v>377</v>
      </c>
      <c r="B11" s="19" t="s">
        <v>409</v>
      </c>
      <c r="C11" s="5"/>
      <c r="D11" s="7"/>
      <c r="E11" s="23" t="s">
        <v>407</v>
      </c>
      <c r="F11" s="677">
        <f>'1dem B'!F46</f>
        <v>0</v>
      </c>
    </row>
    <row r="12" spans="1:6" ht="15">
      <c r="A12" s="20" t="s">
        <v>378</v>
      </c>
      <c r="B12" s="19" t="s">
        <v>77</v>
      </c>
      <c r="C12" s="5"/>
      <c r="D12" s="5"/>
      <c r="E12" s="23" t="s">
        <v>407</v>
      </c>
      <c r="F12" s="677">
        <f>'2zem B'!F94</f>
        <v>0</v>
      </c>
    </row>
    <row r="13" spans="1:6" ht="15">
      <c r="A13" s="20" t="s">
        <v>379</v>
      </c>
      <c r="B13" s="19" t="s">
        <v>178</v>
      </c>
      <c r="C13" s="5"/>
      <c r="D13" s="5"/>
      <c r="E13" s="23" t="s">
        <v>407</v>
      </c>
      <c r="F13" s="677">
        <f>'3gor. postr B'!F43</f>
        <v>0</v>
      </c>
    </row>
    <row r="14" spans="1:6" ht="15">
      <c r="A14" s="20" t="s">
        <v>380</v>
      </c>
      <c r="B14" s="19" t="s">
        <v>436</v>
      </c>
      <c r="C14" s="5"/>
      <c r="D14" s="7"/>
      <c r="E14" s="23" t="s">
        <v>407</v>
      </c>
      <c r="F14" s="677">
        <f>'4bet B'!F107</f>
        <v>0</v>
      </c>
    </row>
    <row r="15" spans="1:6" ht="15.75" thickBot="1">
      <c r="A15" s="24" t="s">
        <v>381</v>
      </c>
      <c r="B15" s="25" t="s">
        <v>382</v>
      </c>
      <c r="C15" s="26"/>
      <c r="D15" s="27"/>
      <c r="E15" s="56" t="s">
        <v>407</v>
      </c>
      <c r="F15" s="678">
        <f>'5raz B'!F32</f>
        <v>0</v>
      </c>
    </row>
    <row r="16" spans="1:6" ht="15">
      <c r="A16" s="28"/>
      <c r="B16" s="29" t="s">
        <v>383</v>
      </c>
      <c r="C16" s="21"/>
      <c r="D16" s="22"/>
      <c r="E16" s="23" t="s">
        <v>407</v>
      </c>
      <c r="F16" s="679">
        <f>SUM(F10:F15)</f>
        <v>0</v>
      </c>
    </row>
    <row r="17" spans="1:6" ht="15">
      <c r="A17" s="22"/>
      <c r="B17" s="22"/>
      <c r="C17" s="22"/>
      <c r="D17" s="22"/>
      <c r="E17" s="22"/>
      <c r="F17" s="680"/>
    </row>
    <row r="18" spans="1:6" ht="15">
      <c r="A18" s="22"/>
      <c r="B18" s="22"/>
      <c r="C18" s="22"/>
      <c r="D18" s="22"/>
      <c r="E18" s="22"/>
      <c r="F18" s="680"/>
    </row>
    <row r="19" spans="1:6" ht="15.75" thickBot="1">
      <c r="A19" s="82" t="s">
        <v>359</v>
      </c>
      <c r="B19" s="57" t="s">
        <v>616</v>
      </c>
      <c r="C19" s="59"/>
      <c r="D19" s="59"/>
      <c r="E19" s="59"/>
      <c r="F19" s="681"/>
    </row>
    <row r="20" spans="1:6" ht="15">
      <c r="A20" s="20" t="s">
        <v>384</v>
      </c>
      <c r="B20" s="19" t="s">
        <v>838</v>
      </c>
      <c r="C20" s="7"/>
      <c r="D20" s="7"/>
      <c r="E20" s="23" t="s">
        <v>407</v>
      </c>
      <c r="F20" s="677">
        <f>'6zavr pod B'!F63</f>
        <v>0</v>
      </c>
    </row>
    <row r="21" spans="1:6" ht="15">
      <c r="A21" s="20" t="s">
        <v>385</v>
      </c>
      <c r="B21" s="31" t="s">
        <v>76</v>
      </c>
      <c r="E21" s="23" t="s">
        <v>407</v>
      </c>
      <c r="F21" s="677">
        <f>'7sto B'!F60</f>
        <v>0</v>
      </c>
    </row>
    <row r="22" spans="1:6" ht="15">
      <c r="A22" s="20" t="s">
        <v>386</v>
      </c>
      <c r="B22" s="31" t="s">
        <v>388</v>
      </c>
      <c r="E22" s="23" t="s">
        <v>407</v>
      </c>
      <c r="F22" s="677">
        <f>'8bra B'!F75</f>
        <v>0</v>
      </c>
    </row>
    <row r="23" spans="1:9" ht="15.75" thickBot="1">
      <c r="A23" s="24" t="s">
        <v>387</v>
      </c>
      <c r="B23" s="25" t="s">
        <v>825</v>
      </c>
      <c r="C23" s="27"/>
      <c r="D23" s="27"/>
      <c r="E23" s="56" t="s">
        <v>407</v>
      </c>
      <c r="F23" s="678">
        <f>'9urb.op. B'!F31</f>
        <v>0</v>
      </c>
      <c r="I23" s="77"/>
    </row>
    <row r="24" spans="1:6" ht="15">
      <c r="A24" s="30"/>
      <c r="B24" s="29" t="s">
        <v>619</v>
      </c>
      <c r="C24" s="22"/>
      <c r="D24" s="22"/>
      <c r="E24" s="23" t="s">
        <v>407</v>
      </c>
      <c r="F24" s="682">
        <f>SUM(F20:F23)</f>
        <v>0</v>
      </c>
    </row>
    <row r="25" spans="1:6" ht="15">
      <c r="A25" s="30"/>
      <c r="B25" s="29"/>
      <c r="C25" s="22"/>
      <c r="D25" s="22"/>
      <c r="E25" s="23"/>
      <c r="F25" s="683"/>
    </row>
    <row r="26" spans="1:6" s="231" customFormat="1" ht="15">
      <c r="A26" s="233" t="s">
        <v>620</v>
      </c>
      <c r="B26" s="234" t="s">
        <v>584</v>
      </c>
      <c r="C26" s="235"/>
      <c r="D26" s="235"/>
      <c r="E26" s="236" t="s">
        <v>407</v>
      </c>
      <c r="F26" s="684">
        <f>'C.Javna rasvjeta'!H335</f>
        <v>0</v>
      </c>
    </row>
    <row r="27" spans="1:6" s="231" customFormat="1" ht="15">
      <c r="A27" s="227"/>
      <c r="B27" s="228"/>
      <c r="C27" s="229"/>
      <c r="D27" s="229"/>
      <c r="E27" s="230"/>
      <c r="F27" s="685"/>
    </row>
    <row r="28" spans="1:6" s="231" customFormat="1" ht="15">
      <c r="A28" s="233" t="s">
        <v>583</v>
      </c>
      <c r="B28" s="234" t="s">
        <v>585</v>
      </c>
      <c r="C28" s="235"/>
      <c r="D28" s="235"/>
      <c r="E28" s="236" t="s">
        <v>407</v>
      </c>
      <c r="F28" s="684">
        <f>'D.Krajobraz'!F86</f>
        <v>0</v>
      </c>
    </row>
    <row r="29" spans="1:6" s="231" customFormat="1" ht="15">
      <c r="A29" s="232"/>
      <c r="B29" s="228"/>
      <c r="C29" s="229"/>
      <c r="D29" s="229"/>
      <c r="E29" s="230"/>
      <c r="F29" s="686"/>
    </row>
    <row r="30" spans="1:6" s="231" customFormat="1" ht="15">
      <c r="A30" s="237" t="s">
        <v>586</v>
      </c>
      <c r="B30" s="238" t="s">
        <v>587</v>
      </c>
      <c r="C30" s="235"/>
      <c r="D30" s="235"/>
      <c r="E30" s="236" t="s">
        <v>407</v>
      </c>
      <c r="F30" s="687">
        <f>'E.ViK'!E254</f>
        <v>0</v>
      </c>
    </row>
    <row r="31" spans="1:6" s="231" customFormat="1" ht="15">
      <c r="A31" s="232"/>
      <c r="B31" s="228"/>
      <c r="C31" s="229"/>
      <c r="D31" s="229"/>
      <c r="E31" s="230"/>
      <c r="F31" s="688"/>
    </row>
    <row r="32" spans="1:6" s="231" customFormat="1" ht="15">
      <c r="A32" s="232"/>
      <c r="B32" s="228"/>
      <c r="C32" s="229"/>
      <c r="D32" s="229"/>
      <c r="E32" s="230"/>
      <c r="F32" s="688"/>
    </row>
    <row r="33" spans="1:6" ht="15.75" thickBot="1">
      <c r="A33" s="78"/>
      <c r="B33" s="79" t="s">
        <v>132</v>
      </c>
      <c r="C33" s="27"/>
      <c r="D33" s="27"/>
      <c r="E33" s="80" t="s">
        <v>94</v>
      </c>
      <c r="F33" s="689">
        <f>F16+F24+F26+F28+F30</f>
        <v>0</v>
      </c>
    </row>
    <row r="34" spans="1:6" ht="15.75" thickBot="1">
      <c r="A34" s="78"/>
      <c r="B34" s="79" t="s">
        <v>131</v>
      </c>
      <c r="C34" s="27"/>
      <c r="D34" s="27"/>
      <c r="E34" s="80" t="s">
        <v>94</v>
      </c>
      <c r="F34" s="689">
        <f>PRODUCT(F33,0.25)</f>
        <v>0</v>
      </c>
    </row>
    <row r="35" spans="1:6" ht="15.75" thickBot="1">
      <c r="A35" s="78"/>
      <c r="B35" s="79" t="s">
        <v>93</v>
      </c>
      <c r="C35" s="27"/>
      <c r="D35" s="27"/>
      <c r="E35" s="80" t="s">
        <v>94</v>
      </c>
      <c r="F35" s="689">
        <f>SUM(F33,F34)</f>
        <v>0</v>
      </c>
    </row>
    <row r="36" spans="1:6" ht="15">
      <c r="A36" s="20"/>
      <c r="B36" s="19"/>
      <c r="C36" s="7"/>
      <c r="D36" s="7"/>
      <c r="E36" s="7"/>
      <c r="F36" s="673"/>
    </row>
    <row r="37" spans="1:6" ht="15">
      <c r="A37" s="20"/>
      <c r="B37" s="19"/>
      <c r="C37" s="7"/>
      <c r="D37" s="7"/>
      <c r="E37" s="7"/>
      <c r="F37" s="673"/>
    </row>
    <row r="38" spans="1:6" ht="15">
      <c r="A38" s="20"/>
      <c r="B38" s="19"/>
      <c r="C38" s="7"/>
      <c r="D38" s="7"/>
      <c r="E38" s="7"/>
      <c r="F38" s="673"/>
    </row>
    <row r="39" spans="1:6" ht="15">
      <c r="A39" s="20"/>
      <c r="B39" s="19"/>
      <c r="C39" s="7"/>
      <c r="D39" s="7"/>
      <c r="E39" s="7"/>
      <c r="F39" s="673"/>
    </row>
    <row r="40" spans="1:6" ht="15">
      <c r="A40" s="20"/>
      <c r="B40" s="19"/>
      <c r="C40" s="7"/>
      <c r="D40" s="7"/>
      <c r="E40" s="7"/>
      <c r="F40" s="673"/>
    </row>
    <row r="41" spans="1:6" ht="15">
      <c r="A41" s="20"/>
      <c r="B41" s="19"/>
      <c r="C41" s="7"/>
      <c r="D41" s="7" t="s">
        <v>588</v>
      </c>
      <c r="E41" s="7"/>
      <c r="F41" s="673"/>
    </row>
    <row r="42" spans="1:6" ht="15">
      <c r="A42" s="20"/>
      <c r="B42" s="19"/>
      <c r="C42" s="7"/>
      <c r="D42" s="7"/>
      <c r="E42" s="7"/>
      <c r="F42" s="673"/>
    </row>
    <row r="43" spans="1:6" ht="15">
      <c r="A43" s="20"/>
      <c r="B43" s="19"/>
      <c r="C43" s="7"/>
      <c r="D43" s="7"/>
      <c r="E43" s="7"/>
      <c r="F43" s="673"/>
    </row>
    <row r="44" spans="1:6" ht="15">
      <c r="A44" s="20"/>
      <c r="B44" s="19"/>
      <c r="C44" s="7"/>
      <c r="D44" s="672"/>
      <c r="E44" s="672"/>
      <c r="F44" s="690"/>
    </row>
    <row r="45" spans="1:6" ht="15">
      <c r="A45" s="20"/>
      <c r="B45" s="19"/>
      <c r="C45" s="7"/>
      <c r="D45" s="7"/>
      <c r="E45" s="7"/>
      <c r="F45" s="673"/>
    </row>
    <row r="46" spans="1:6" ht="15">
      <c r="A46" s="20"/>
      <c r="B46" s="19"/>
      <c r="C46" s="7"/>
      <c r="D46" s="7"/>
      <c r="E46" s="7"/>
      <c r="F46" s="673"/>
    </row>
    <row r="47" spans="1:6" ht="15">
      <c r="A47" s="19"/>
      <c r="B47" s="19"/>
      <c r="C47" s="7"/>
      <c r="D47" s="7"/>
      <c r="E47" s="7"/>
      <c r="F47" s="673"/>
    </row>
    <row r="48" spans="1:6" ht="15">
      <c r="A48" s="38"/>
      <c r="B48" s="38"/>
      <c r="C48" s="34"/>
      <c r="D48" s="34"/>
      <c r="E48" s="34"/>
      <c r="F48" s="691"/>
    </row>
    <row r="49" spans="1:6" ht="15">
      <c r="A49" s="39"/>
      <c r="B49" s="40"/>
      <c r="C49" s="34"/>
      <c r="D49" s="34"/>
      <c r="E49" s="34"/>
      <c r="F49" s="692"/>
    </row>
    <row r="50" spans="1:6" ht="15">
      <c r="A50" s="41"/>
      <c r="B50" s="37"/>
      <c r="C50" s="17"/>
      <c r="D50" s="17"/>
      <c r="E50" s="17"/>
      <c r="F50" s="693"/>
    </row>
    <row r="51" spans="1:6" ht="15">
      <c r="A51" s="32"/>
      <c r="B51" s="33"/>
      <c r="C51" s="34"/>
      <c r="D51" s="34"/>
      <c r="E51" s="34"/>
      <c r="F51" s="694"/>
    </row>
    <row r="52" spans="1:6" ht="15">
      <c r="A52" s="37"/>
      <c r="B52" s="37"/>
      <c r="C52" s="37"/>
      <c r="D52" s="37"/>
      <c r="E52" s="37"/>
      <c r="F52" s="695"/>
    </row>
    <row r="53" spans="1:6" ht="15">
      <c r="A53" s="37"/>
      <c r="B53" s="37"/>
      <c r="C53" s="37"/>
      <c r="D53" s="37"/>
      <c r="E53" s="37"/>
      <c r="F53" s="695"/>
    </row>
    <row r="54" spans="1:6" ht="15">
      <c r="A54" s="35"/>
      <c r="B54" s="36"/>
      <c r="C54" s="37"/>
      <c r="D54" s="37"/>
      <c r="E54" s="37"/>
      <c r="F54" s="694"/>
    </row>
    <row r="55" spans="1:6" ht="15">
      <c r="A55" s="35"/>
      <c r="B55" s="36"/>
      <c r="C55" s="37"/>
      <c r="D55" s="37"/>
      <c r="E55" s="37"/>
      <c r="F55" s="694"/>
    </row>
    <row r="56" spans="1:6" ht="15">
      <c r="A56" s="60"/>
      <c r="B56" s="61"/>
      <c r="C56" s="60"/>
      <c r="D56" s="60"/>
      <c r="E56" s="60"/>
      <c r="F56" s="692"/>
    </row>
    <row r="57" spans="1:6" ht="15">
      <c r="A57" s="37"/>
      <c r="B57" s="37"/>
      <c r="C57" s="37"/>
      <c r="D57" s="37"/>
      <c r="E57" s="37"/>
      <c r="F57" s="695"/>
    </row>
    <row r="58" spans="1:6" ht="15">
      <c r="A58" s="37"/>
      <c r="B58" s="37"/>
      <c r="C58" s="37"/>
      <c r="D58" s="37"/>
      <c r="E58" s="37"/>
      <c r="F58" s="695"/>
    </row>
    <row r="59" spans="1:6" ht="15">
      <c r="A59" s="37"/>
      <c r="B59" s="37"/>
      <c r="C59" s="37"/>
      <c r="D59" s="37"/>
      <c r="E59" s="37"/>
      <c r="F59" s="695"/>
    </row>
    <row r="60" spans="1:6" ht="15">
      <c r="A60" s="37"/>
      <c r="B60" s="37"/>
      <c r="C60" s="37"/>
      <c r="D60" s="37"/>
      <c r="E60" s="37"/>
      <c r="F60" s="695"/>
    </row>
    <row r="61" spans="1:6" ht="15">
      <c r="A61" s="37"/>
      <c r="B61" s="37"/>
      <c r="C61" s="37"/>
      <c r="D61" s="37"/>
      <c r="E61" s="37"/>
      <c r="F61" s="695"/>
    </row>
  </sheetData>
  <sheetProtection password="D5CB" sheet="1"/>
  <printOptions/>
  <pageMargins left="0.7086614173228347" right="0.7086614173228347" top="0.7480314960629921" bottom="0.7480314960629921" header="0.31496062992125984" footer="0.31496062992125984"/>
  <pageSetup fitToHeight="0" fitToWidth="1" horizontalDpi="300" verticalDpi="300" orientation="portrait" paperSize="9" scale="99"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4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sheetPr>
    <tabColor rgb="FFFF0000"/>
  </sheetPr>
  <dimension ref="A1:F68"/>
  <sheetViews>
    <sheetView view="pageBreakPreview" zoomScaleNormal="175" zoomScaleSheetLayoutView="100" workbookViewId="0" topLeftCell="A16">
      <selection activeCell="A17" sqref="A17:E17"/>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1.140625" style="628" bestFit="1" customWidth="1"/>
    <col min="6" max="6" width="14.00390625" style="628"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15" t="s">
        <v>612</v>
      </c>
    </row>
    <row r="7" spans="1:6" ht="16.5" thickBot="1">
      <c r="A7" s="589" t="s">
        <v>385</v>
      </c>
      <c r="B7" s="723" t="s">
        <v>78</v>
      </c>
      <c r="C7" s="723"/>
      <c r="D7" s="723"/>
      <c r="E7" s="723"/>
      <c r="F7" s="592"/>
    </row>
    <row r="8" spans="1:6" ht="14.25">
      <c r="A8" s="593"/>
      <c r="B8" s="543"/>
      <c r="C8" s="594"/>
      <c r="D8" s="595"/>
      <c r="E8" s="596"/>
      <c r="F8" s="596"/>
    </row>
    <row r="9" spans="1:6" ht="14.25">
      <c r="A9" s="597" t="s">
        <v>362</v>
      </c>
      <c r="B9" s="598"/>
      <c r="C9" s="599"/>
      <c r="D9" s="600"/>
      <c r="E9" s="601"/>
      <c r="F9" s="601"/>
    </row>
    <row r="10" spans="1:6" ht="26.25" customHeight="1">
      <c r="A10" s="722" t="s">
        <v>154</v>
      </c>
      <c r="B10" s="722"/>
      <c r="C10" s="722"/>
      <c r="D10" s="722"/>
      <c r="E10" s="722"/>
      <c r="F10" s="532"/>
    </row>
    <row r="11" spans="1:6" ht="30" customHeight="1">
      <c r="A11" s="720" t="s">
        <v>155</v>
      </c>
      <c r="B11" s="720"/>
      <c r="C11" s="720"/>
      <c r="D11" s="720"/>
      <c r="E11" s="720"/>
      <c r="F11" s="532"/>
    </row>
    <row r="12" spans="1:5" ht="25.5" customHeight="1">
      <c r="A12" s="720" t="s">
        <v>156</v>
      </c>
      <c r="B12" s="720"/>
      <c r="C12" s="720"/>
      <c r="D12" s="720"/>
      <c r="E12" s="720"/>
    </row>
    <row r="13" spans="1:6" ht="99" customHeight="1">
      <c r="A13" s="722" t="s">
        <v>89</v>
      </c>
      <c r="B13" s="722"/>
      <c r="C13" s="722"/>
      <c r="D13" s="722"/>
      <c r="E13" s="722"/>
      <c r="F13" s="532"/>
    </row>
    <row r="14" spans="1:6" ht="11.25" customHeight="1">
      <c r="A14" s="608" t="s">
        <v>158</v>
      </c>
      <c r="B14" s="608"/>
      <c r="C14" s="608"/>
      <c r="D14" s="608"/>
      <c r="E14" s="608"/>
      <c r="F14" s="532"/>
    </row>
    <row r="15" spans="1:6" ht="16.5" customHeight="1">
      <c r="A15" s="598"/>
      <c r="B15" s="598"/>
      <c r="C15" s="598"/>
      <c r="D15" s="598"/>
      <c r="E15" s="598"/>
      <c r="F15" s="598"/>
    </row>
    <row r="16" spans="1:6" s="654" customFormat="1" ht="39" customHeight="1">
      <c r="A16" s="722" t="s">
        <v>509</v>
      </c>
      <c r="B16" s="727"/>
      <c r="C16" s="727"/>
      <c r="D16" s="727"/>
      <c r="E16" s="727"/>
      <c r="F16" s="653"/>
    </row>
    <row r="17" spans="1:6" s="654" customFormat="1" ht="39" customHeight="1">
      <c r="A17" s="722" t="s">
        <v>510</v>
      </c>
      <c r="B17" s="722"/>
      <c r="C17" s="722"/>
      <c r="D17" s="722"/>
      <c r="E17" s="722"/>
      <c r="F17" s="653"/>
    </row>
    <row r="18" spans="1:6" s="654" customFormat="1" ht="28.5" customHeight="1">
      <c r="A18" s="722" t="s">
        <v>511</v>
      </c>
      <c r="B18" s="722"/>
      <c r="C18" s="722"/>
      <c r="D18" s="722"/>
      <c r="E18" s="722"/>
      <c r="F18" s="653"/>
    </row>
    <row r="19" spans="1:6" s="654" customFormat="1" ht="24" customHeight="1">
      <c r="A19" s="604" t="s">
        <v>512</v>
      </c>
      <c r="B19" s="604"/>
      <c r="C19" s="604"/>
      <c r="D19" s="604"/>
      <c r="E19" s="604"/>
      <c r="F19" s="653"/>
    </row>
    <row r="20" spans="1:6" s="654" customFormat="1" ht="12.75" customHeight="1">
      <c r="A20" s="732" t="s">
        <v>147</v>
      </c>
      <c r="B20" s="732"/>
      <c r="C20" s="732"/>
      <c r="D20" s="732"/>
      <c r="E20" s="732"/>
      <c r="F20" s="653"/>
    </row>
    <row r="21" spans="1:6" s="654" customFormat="1" ht="12.75" customHeight="1">
      <c r="A21" s="732" t="s">
        <v>162</v>
      </c>
      <c r="B21" s="732"/>
      <c r="C21" s="732"/>
      <c r="D21" s="732"/>
      <c r="E21" s="732"/>
      <c r="F21" s="653"/>
    </row>
    <row r="22" spans="1:6" s="654" customFormat="1" ht="16.5" customHeight="1">
      <c r="A22" s="732" t="s">
        <v>90</v>
      </c>
      <c r="B22" s="732"/>
      <c r="C22" s="732"/>
      <c r="D22" s="732"/>
      <c r="E22" s="732"/>
      <c r="F22" s="653"/>
    </row>
    <row r="23" spans="1:6" s="654" customFormat="1" ht="15" customHeight="1">
      <c r="A23" s="732" t="s">
        <v>164</v>
      </c>
      <c r="B23" s="732"/>
      <c r="C23" s="732"/>
      <c r="D23" s="732"/>
      <c r="E23" s="732"/>
      <c r="F23" s="653"/>
    </row>
    <row r="24" spans="1:6" s="654" customFormat="1" ht="21" customHeight="1">
      <c r="A24" s="732" t="s">
        <v>165</v>
      </c>
      <c r="B24" s="732"/>
      <c r="C24" s="732"/>
      <c r="D24" s="732"/>
      <c r="E24" s="732"/>
      <c r="F24" s="653"/>
    </row>
    <row r="25" spans="1:6" s="654" customFormat="1" ht="28.5" customHeight="1">
      <c r="A25" s="731" t="s">
        <v>173</v>
      </c>
      <c r="B25" s="731"/>
      <c r="C25" s="731"/>
      <c r="D25" s="731"/>
      <c r="E25" s="731"/>
      <c r="F25" s="653"/>
    </row>
    <row r="26" spans="1:6" s="654" customFormat="1" ht="31.5" customHeight="1">
      <c r="A26" s="731"/>
      <c r="B26" s="731"/>
      <c r="C26" s="731"/>
      <c r="D26" s="731"/>
      <c r="E26" s="731"/>
      <c r="F26" s="653"/>
    </row>
    <row r="27" spans="1:6" s="654" customFormat="1" ht="24.75" customHeight="1">
      <c r="A27" s="731" t="s">
        <v>175</v>
      </c>
      <c r="B27" s="731"/>
      <c r="C27" s="731"/>
      <c r="D27" s="731"/>
      <c r="E27" s="731"/>
      <c r="F27" s="653"/>
    </row>
    <row r="28" spans="1:6" s="659" customFormat="1" ht="15" customHeight="1">
      <c r="A28" s="655" t="s">
        <v>92</v>
      </c>
      <c r="B28" s="656"/>
      <c r="C28" s="657"/>
      <c r="D28" s="657"/>
      <c r="E28" s="658"/>
      <c r="F28" s="658"/>
    </row>
    <row r="29" spans="1:6" ht="14.25">
      <c r="A29" s="603" t="s">
        <v>79</v>
      </c>
      <c r="B29" s="598"/>
      <c r="C29" s="599"/>
      <c r="D29" s="600"/>
      <c r="E29" s="601"/>
      <c r="F29" s="601"/>
    </row>
    <row r="30" spans="1:6" ht="63.75" customHeight="1">
      <c r="A30" s="722" t="s">
        <v>831</v>
      </c>
      <c r="B30" s="722"/>
      <c r="C30" s="722"/>
      <c r="D30" s="722"/>
      <c r="E30" s="722"/>
      <c r="F30" s="532"/>
    </row>
    <row r="31" spans="1:6" ht="26.25" customHeight="1">
      <c r="A31" s="722" t="s">
        <v>150</v>
      </c>
      <c r="B31" s="722"/>
      <c r="C31" s="722"/>
      <c r="D31" s="722"/>
      <c r="E31" s="722"/>
      <c r="F31" s="532"/>
    </row>
    <row r="32" spans="1:5" ht="40.5" customHeight="1">
      <c r="A32" s="722" t="s">
        <v>832</v>
      </c>
      <c r="B32" s="722"/>
      <c r="C32" s="722"/>
      <c r="D32" s="722"/>
      <c r="E32" s="722"/>
    </row>
    <row r="33" spans="1:6" ht="97.5" customHeight="1">
      <c r="A33" s="722" t="s">
        <v>833</v>
      </c>
      <c r="B33" s="722"/>
      <c r="C33" s="722"/>
      <c r="D33" s="722"/>
      <c r="E33" s="722"/>
      <c r="F33" s="532"/>
    </row>
    <row r="34" spans="1:6" ht="15" customHeight="1">
      <c r="A34" s="722" t="s">
        <v>91</v>
      </c>
      <c r="B34" s="722"/>
      <c r="C34" s="722"/>
      <c r="D34" s="722"/>
      <c r="E34" s="722"/>
      <c r="F34" s="532"/>
    </row>
    <row r="35" spans="1:6" ht="39" customHeight="1">
      <c r="A35" s="722" t="s">
        <v>834</v>
      </c>
      <c r="B35" s="722"/>
      <c r="C35" s="722"/>
      <c r="D35" s="722"/>
      <c r="E35" s="722"/>
      <c r="F35" s="532"/>
    </row>
    <row r="36" spans="1:6" ht="25.5" customHeight="1">
      <c r="A36" s="722" t="s">
        <v>835</v>
      </c>
      <c r="B36" s="722"/>
      <c r="C36" s="722"/>
      <c r="D36" s="722"/>
      <c r="E36" s="722"/>
      <c r="F36" s="532"/>
    </row>
    <row r="37" spans="1:6" ht="39" customHeight="1">
      <c r="A37" s="722" t="s">
        <v>836</v>
      </c>
      <c r="B37" s="722"/>
      <c r="C37" s="722"/>
      <c r="D37" s="722"/>
      <c r="E37" s="722"/>
      <c r="F37" s="532"/>
    </row>
    <row r="38" spans="1:6" ht="62.25" customHeight="1">
      <c r="A38" s="722" t="s">
        <v>152</v>
      </c>
      <c r="B38" s="722"/>
      <c r="C38" s="722"/>
      <c r="D38" s="722"/>
      <c r="E38" s="722"/>
      <c r="F38" s="532"/>
    </row>
    <row r="39" spans="1:6" ht="25.5" customHeight="1">
      <c r="A39" s="722" t="s">
        <v>837</v>
      </c>
      <c r="B39" s="722"/>
      <c r="C39" s="722"/>
      <c r="D39" s="722"/>
      <c r="E39" s="722"/>
      <c r="F39" s="532"/>
    </row>
    <row r="40" spans="1:6" s="654" customFormat="1" ht="13.5" customHeight="1">
      <c r="A40" s="653"/>
      <c r="B40" s="653"/>
      <c r="C40" s="653"/>
      <c r="D40" s="653"/>
      <c r="E40" s="653"/>
      <c r="F40" s="653"/>
    </row>
    <row r="41" spans="1:6" s="654" customFormat="1" ht="13.5" customHeight="1">
      <c r="A41" s="653"/>
      <c r="B41" s="653"/>
      <c r="C41" s="653"/>
      <c r="D41" s="653"/>
      <c r="E41" s="653"/>
      <c r="F41" s="653"/>
    </row>
    <row r="42" ht="14.25">
      <c r="B42" s="597" t="s">
        <v>80</v>
      </c>
    </row>
    <row r="43" spans="1:2" ht="195" customHeight="1">
      <c r="A43" s="613" t="s">
        <v>153</v>
      </c>
      <c r="B43" s="635" t="s">
        <v>85</v>
      </c>
    </row>
    <row r="44" ht="14.25">
      <c r="B44" s="579" t="s">
        <v>503</v>
      </c>
    </row>
    <row r="45" ht="24">
      <c r="B45" s="579" t="s">
        <v>81</v>
      </c>
    </row>
    <row r="46" ht="48">
      <c r="B46" s="579" t="s">
        <v>83</v>
      </c>
    </row>
    <row r="47" ht="35.25" customHeight="1">
      <c r="B47" s="579" t="s">
        <v>504</v>
      </c>
    </row>
    <row r="48" ht="36">
      <c r="B48" s="579" t="s">
        <v>505</v>
      </c>
    </row>
    <row r="49" ht="26.25" customHeight="1">
      <c r="B49" s="579" t="s">
        <v>506</v>
      </c>
    </row>
    <row r="50" ht="24">
      <c r="B50" s="579" t="s">
        <v>84</v>
      </c>
    </row>
    <row r="51" ht="18.75" customHeight="1">
      <c r="B51" s="579" t="s">
        <v>508</v>
      </c>
    </row>
    <row r="52" ht="36">
      <c r="B52" s="579" t="s">
        <v>820</v>
      </c>
    </row>
    <row r="53" ht="48">
      <c r="B53" s="579" t="s">
        <v>86</v>
      </c>
    </row>
    <row r="54" spans="1:2" ht="36">
      <c r="A54" s="613"/>
      <c r="B54" s="579" t="s">
        <v>87</v>
      </c>
    </row>
    <row r="55" spans="1:2" ht="24">
      <c r="A55" s="613"/>
      <c r="B55" s="579" t="s">
        <v>121</v>
      </c>
    </row>
    <row r="56" spans="1:2" ht="81.75" customHeight="1">
      <c r="A56" s="613"/>
      <c r="B56" s="579" t="s">
        <v>126</v>
      </c>
    </row>
    <row r="57" spans="1:5" ht="219.75" customHeight="1">
      <c r="A57" s="613"/>
      <c r="B57" s="635" t="s">
        <v>122</v>
      </c>
      <c r="E57" s="243"/>
    </row>
    <row r="58" spans="1:6" ht="14.25">
      <c r="A58" s="613"/>
      <c r="B58" s="597"/>
      <c r="C58" s="617" t="s">
        <v>374</v>
      </c>
      <c r="D58" s="595">
        <v>1</v>
      </c>
      <c r="E58" s="240"/>
      <c r="F58" s="540">
        <f>D58*E58</f>
        <v>0</v>
      </c>
    </row>
    <row r="59" spans="1:6" ht="15" thickBot="1">
      <c r="A59" s="630"/>
      <c r="B59" s="630"/>
      <c r="C59" s="630"/>
      <c r="D59" s="630"/>
      <c r="E59" s="631"/>
      <c r="F59" s="631"/>
    </row>
    <row r="60" spans="1:6" ht="15" thickBot="1">
      <c r="A60" s="584" t="s">
        <v>385</v>
      </c>
      <c r="B60" s="585" t="s">
        <v>88</v>
      </c>
      <c r="C60" s="640"/>
      <c r="D60" s="632"/>
      <c r="E60" s="556" t="s">
        <v>407</v>
      </c>
      <c r="F60" s="557">
        <f>SUM(F58:F59)</f>
        <v>0</v>
      </c>
    </row>
    <row r="61" spans="3:4" ht="14.25">
      <c r="C61" s="580"/>
      <c r="D61" s="539"/>
    </row>
    <row r="65" spans="2:4" ht="14.25">
      <c r="B65" s="541"/>
      <c r="D65" s="651"/>
    </row>
    <row r="67" ht="14.25">
      <c r="B67" s="534"/>
    </row>
    <row r="68" ht="14.25">
      <c r="B68" s="635"/>
    </row>
  </sheetData>
  <sheetProtection password="D5CB" sheet="1"/>
  <mergeCells count="27">
    <mergeCell ref="A30:E30"/>
    <mergeCell ref="A31:E31"/>
    <mergeCell ref="A1:F1"/>
    <mergeCell ref="B7:E7"/>
    <mergeCell ref="A10:E10"/>
    <mergeCell ref="A11:E11"/>
    <mergeCell ref="A20:E20"/>
    <mergeCell ref="A21:E21"/>
    <mergeCell ref="A16:E16"/>
    <mergeCell ref="A17:E17"/>
    <mergeCell ref="A22:E22"/>
    <mergeCell ref="A23:E23"/>
    <mergeCell ref="A25:E25"/>
    <mergeCell ref="A12:E12"/>
    <mergeCell ref="A13:E13"/>
    <mergeCell ref="A18:E18"/>
    <mergeCell ref="A24:E24"/>
    <mergeCell ref="A38:E38"/>
    <mergeCell ref="A39:E39"/>
    <mergeCell ref="A26:E26"/>
    <mergeCell ref="A27:E27"/>
    <mergeCell ref="A34:E34"/>
    <mergeCell ref="A35:E35"/>
    <mergeCell ref="A36:E36"/>
    <mergeCell ref="A37:E37"/>
    <mergeCell ref="A32:E32"/>
    <mergeCell ref="A33:E33"/>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2" manualBreakCount="2">
    <brk id="30" max="5" man="1"/>
    <brk id="46" max="255" man="1"/>
  </rowBreaks>
</worksheet>
</file>

<file path=xl/worksheets/sheet11.xml><?xml version="1.0" encoding="utf-8"?>
<worksheet xmlns="http://schemas.openxmlformats.org/spreadsheetml/2006/main" xmlns:r="http://schemas.openxmlformats.org/officeDocument/2006/relationships">
  <sheetPr>
    <tabColor rgb="FFFF0000"/>
  </sheetPr>
  <dimension ref="A1:F83"/>
  <sheetViews>
    <sheetView view="pageBreakPreview" zoomScaleNormal="190" zoomScaleSheetLayoutView="100" workbookViewId="0" topLeftCell="A65">
      <selection activeCell="E70" sqref="E70"/>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4.421875" style="628"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15" t="s">
        <v>612</v>
      </c>
    </row>
    <row r="7" spans="1:6" ht="16.5" thickBot="1">
      <c r="A7" s="589" t="s">
        <v>386</v>
      </c>
      <c r="B7" s="723" t="s">
        <v>388</v>
      </c>
      <c r="C7" s="723"/>
      <c r="D7" s="723"/>
      <c r="E7" s="723"/>
      <c r="F7" s="592"/>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26.25" customHeight="1">
      <c r="A11" s="722" t="s">
        <v>154</v>
      </c>
      <c r="B11" s="722"/>
      <c r="C11" s="722"/>
      <c r="D11" s="722"/>
      <c r="E11" s="722"/>
      <c r="F11" s="532"/>
    </row>
    <row r="12" spans="1:6" ht="38.25" customHeight="1">
      <c r="A12" s="720" t="s">
        <v>155</v>
      </c>
      <c r="B12" s="720"/>
      <c r="C12" s="720"/>
      <c r="D12" s="720"/>
      <c r="E12" s="720"/>
      <c r="F12" s="532"/>
    </row>
    <row r="13" spans="1:5" ht="25.5" customHeight="1">
      <c r="A13" s="720" t="s">
        <v>156</v>
      </c>
      <c r="B13" s="720"/>
      <c r="C13" s="720"/>
      <c r="D13" s="720"/>
      <c r="E13" s="720"/>
    </row>
    <row r="14" spans="1:6" ht="119.25" customHeight="1">
      <c r="A14" s="722" t="s">
        <v>157</v>
      </c>
      <c r="B14" s="722"/>
      <c r="C14" s="722"/>
      <c r="D14" s="722"/>
      <c r="E14" s="722"/>
      <c r="F14" s="532"/>
    </row>
    <row r="15" spans="1:6" ht="11.25" customHeight="1">
      <c r="A15" s="720" t="s">
        <v>158</v>
      </c>
      <c r="B15" s="720"/>
      <c r="C15" s="720"/>
      <c r="D15" s="720"/>
      <c r="E15" s="720"/>
      <c r="F15" s="532"/>
    </row>
    <row r="16" spans="1:6" ht="14.25">
      <c r="A16" s="721"/>
      <c r="B16" s="721"/>
      <c r="C16" s="721"/>
      <c r="D16" s="721"/>
      <c r="E16" s="721"/>
      <c r="F16" s="721"/>
    </row>
    <row r="17" spans="1:6" s="654" customFormat="1" ht="15" customHeight="1">
      <c r="A17" s="660" t="s">
        <v>161</v>
      </c>
      <c r="B17" s="661"/>
      <c r="C17" s="661"/>
      <c r="D17" s="661"/>
      <c r="E17" s="661"/>
      <c r="F17" s="653"/>
    </row>
    <row r="18" spans="1:6" s="654" customFormat="1" ht="55.5" customHeight="1">
      <c r="A18" s="733" t="s">
        <v>159</v>
      </c>
      <c r="B18" s="733"/>
      <c r="C18" s="733"/>
      <c r="D18" s="733"/>
      <c r="E18" s="733"/>
      <c r="F18" s="653"/>
    </row>
    <row r="19" spans="1:6" s="654" customFormat="1" ht="39" customHeight="1">
      <c r="A19" s="722" t="s">
        <v>509</v>
      </c>
      <c r="B19" s="727"/>
      <c r="C19" s="727"/>
      <c r="D19" s="727"/>
      <c r="E19" s="727"/>
      <c r="F19" s="653"/>
    </row>
    <row r="20" spans="1:6" s="654" customFormat="1" ht="39" customHeight="1">
      <c r="A20" s="722" t="s">
        <v>510</v>
      </c>
      <c r="B20" s="722"/>
      <c r="C20" s="722"/>
      <c r="D20" s="722"/>
      <c r="E20" s="722"/>
      <c r="F20" s="653"/>
    </row>
    <row r="21" spans="1:6" s="654" customFormat="1" ht="28.5" customHeight="1">
      <c r="A21" s="722" t="s">
        <v>511</v>
      </c>
      <c r="B21" s="722"/>
      <c r="C21" s="722"/>
      <c r="D21" s="722"/>
      <c r="E21" s="722"/>
      <c r="F21" s="653"/>
    </row>
    <row r="22" spans="1:6" s="654" customFormat="1" ht="24" customHeight="1">
      <c r="A22" s="722" t="s">
        <v>512</v>
      </c>
      <c r="B22" s="722"/>
      <c r="C22" s="722"/>
      <c r="D22" s="722"/>
      <c r="E22" s="722"/>
      <c r="F22" s="653"/>
    </row>
    <row r="23" spans="1:6" s="654" customFormat="1" ht="26.25" customHeight="1">
      <c r="A23" s="732" t="s">
        <v>146</v>
      </c>
      <c r="B23" s="732"/>
      <c r="C23" s="732"/>
      <c r="D23" s="732"/>
      <c r="E23" s="732"/>
      <c r="F23" s="653"/>
    </row>
    <row r="24" spans="1:6" s="654" customFormat="1" ht="12.75" customHeight="1">
      <c r="A24" s="732" t="s">
        <v>147</v>
      </c>
      <c r="B24" s="732"/>
      <c r="C24" s="732"/>
      <c r="D24" s="732"/>
      <c r="E24" s="732"/>
      <c r="F24" s="653"/>
    </row>
    <row r="25" spans="1:6" s="654" customFormat="1" ht="12.75" customHeight="1">
      <c r="A25" s="732" t="s">
        <v>162</v>
      </c>
      <c r="B25" s="732"/>
      <c r="C25" s="732"/>
      <c r="D25" s="732"/>
      <c r="E25" s="732"/>
      <c r="F25" s="653"/>
    </row>
    <row r="26" spans="1:6" s="654" customFormat="1" ht="16.5" customHeight="1">
      <c r="A26" s="732"/>
      <c r="B26" s="732"/>
      <c r="C26" s="732"/>
      <c r="D26" s="732"/>
      <c r="E26" s="732"/>
      <c r="F26" s="653"/>
    </row>
    <row r="27" spans="1:6" s="654" customFormat="1" ht="16.5" customHeight="1">
      <c r="A27" s="732" t="s">
        <v>163</v>
      </c>
      <c r="B27" s="732"/>
      <c r="C27" s="732"/>
      <c r="D27" s="732"/>
      <c r="E27" s="732"/>
      <c r="F27" s="653"/>
    </row>
    <row r="28" spans="1:6" s="654" customFormat="1" ht="15" customHeight="1">
      <c r="A28" s="732" t="s">
        <v>164</v>
      </c>
      <c r="B28" s="732"/>
      <c r="C28" s="732"/>
      <c r="D28" s="732"/>
      <c r="E28" s="732"/>
      <c r="F28" s="653"/>
    </row>
    <row r="29" spans="1:6" s="654" customFormat="1" ht="15" customHeight="1">
      <c r="A29" s="732" t="s">
        <v>166</v>
      </c>
      <c r="B29" s="732"/>
      <c r="C29" s="732"/>
      <c r="D29" s="732"/>
      <c r="E29" s="732"/>
      <c r="F29" s="653"/>
    </row>
    <row r="30" spans="1:6" s="654" customFormat="1" ht="28.5" customHeight="1">
      <c r="A30" s="731" t="s">
        <v>167</v>
      </c>
      <c r="B30" s="731"/>
      <c r="C30" s="731"/>
      <c r="D30" s="731"/>
      <c r="E30" s="731"/>
      <c r="F30" s="653"/>
    </row>
    <row r="31" spans="1:6" s="654" customFormat="1" ht="70.5" customHeight="1">
      <c r="A31" s="731" t="s">
        <v>168</v>
      </c>
      <c r="B31" s="731"/>
      <c r="C31" s="731"/>
      <c r="D31" s="731"/>
      <c r="E31" s="731"/>
      <c r="F31" s="653"/>
    </row>
    <row r="32" spans="1:6" s="654" customFormat="1" ht="30" customHeight="1">
      <c r="A32" s="731" t="s">
        <v>169</v>
      </c>
      <c r="B32" s="731"/>
      <c r="C32" s="731"/>
      <c r="D32" s="731"/>
      <c r="E32" s="731"/>
      <c r="F32" s="653"/>
    </row>
    <row r="33" spans="1:6" s="654" customFormat="1" ht="29.25" customHeight="1">
      <c r="A33" s="731" t="s">
        <v>170</v>
      </c>
      <c r="B33" s="731"/>
      <c r="C33" s="731"/>
      <c r="D33" s="731"/>
      <c r="E33" s="731"/>
      <c r="F33" s="653"/>
    </row>
    <row r="34" spans="1:6" s="654" customFormat="1" ht="13.5" customHeight="1">
      <c r="A34" s="731" t="s">
        <v>171</v>
      </c>
      <c r="B34" s="731"/>
      <c r="C34" s="731"/>
      <c r="D34" s="731"/>
      <c r="E34" s="731"/>
      <c r="F34" s="653"/>
    </row>
    <row r="35" spans="1:6" s="654" customFormat="1" ht="28.5" customHeight="1">
      <c r="A35" s="731" t="s">
        <v>172</v>
      </c>
      <c r="B35" s="731"/>
      <c r="C35" s="731"/>
      <c r="D35" s="731"/>
      <c r="E35" s="731"/>
      <c r="F35" s="653"/>
    </row>
    <row r="36" spans="1:6" s="654" customFormat="1" ht="28.5" customHeight="1">
      <c r="A36" s="731" t="s">
        <v>173</v>
      </c>
      <c r="B36" s="731"/>
      <c r="C36" s="731"/>
      <c r="D36" s="731"/>
      <c r="E36" s="731"/>
      <c r="F36" s="653"/>
    </row>
    <row r="37" spans="1:6" s="654" customFormat="1" ht="31.5" customHeight="1">
      <c r="A37" s="731" t="s">
        <v>174</v>
      </c>
      <c r="B37" s="731"/>
      <c r="C37" s="731"/>
      <c r="D37" s="731"/>
      <c r="E37" s="731"/>
      <c r="F37" s="653"/>
    </row>
    <row r="38" spans="1:6" s="654" customFormat="1" ht="24.75" customHeight="1">
      <c r="A38" s="731" t="s">
        <v>175</v>
      </c>
      <c r="B38" s="731"/>
      <c r="C38" s="731"/>
      <c r="D38" s="731"/>
      <c r="E38" s="731"/>
      <c r="F38" s="653"/>
    </row>
    <row r="39" spans="1:6" s="654" customFormat="1" ht="41.25" customHeight="1">
      <c r="A39" s="731" t="s">
        <v>589</v>
      </c>
      <c r="B39" s="731"/>
      <c r="C39" s="731"/>
      <c r="D39" s="731"/>
      <c r="E39" s="731"/>
      <c r="F39" s="653"/>
    </row>
    <row r="40" spans="1:6" s="654" customFormat="1" ht="39.75" customHeight="1">
      <c r="A40" s="731" t="s">
        <v>68</v>
      </c>
      <c r="B40" s="731"/>
      <c r="C40" s="731"/>
      <c r="D40" s="731"/>
      <c r="E40" s="731"/>
      <c r="F40" s="653"/>
    </row>
    <row r="41" spans="1:6" ht="14.25">
      <c r="A41" s="603" t="s">
        <v>74</v>
      </c>
      <c r="B41" s="598"/>
      <c r="C41" s="599"/>
      <c r="D41" s="600"/>
      <c r="E41" s="601"/>
      <c r="F41" s="601"/>
    </row>
    <row r="42" spans="1:6" ht="63.75" customHeight="1">
      <c r="A42" s="722" t="s">
        <v>831</v>
      </c>
      <c r="B42" s="722"/>
      <c r="C42" s="722"/>
      <c r="D42" s="722"/>
      <c r="E42" s="722"/>
      <c r="F42" s="532"/>
    </row>
    <row r="43" spans="1:6" ht="26.25" customHeight="1">
      <c r="A43" s="722" t="s">
        <v>150</v>
      </c>
      <c r="B43" s="722"/>
      <c r="C43" s="722"/>
      <c r="D43" s="722"/>
      <c r="E43" s="722"/>
      <c r="F43" s="532"/>
    </row>
    <row r="44" spans="1:5" ht="40.5" customHeight="1">
      <c r="A44" s="722" t="s">
        <v>832</v>
      </c>
      <c r="B44" s="722"/>
      <c r="C44" s="722"/>
      <c r="D44" s="722"/>
      <c r="E44" s="722"/>
    </row>
    <row r="45" spans="1:6" ht="97.5" customHeight="1">
      <c r="A45" s="722" t="s">
        <v>833</v>
      </c>
      <c r="B45" s="722"/>
      <c r="C45" s="722"/>
      <c r="D45" s="722"/>
      <c r="E45" s="722"/>
      <c r="F45" s="532"/>
    </row>
    <row r="46" spans="1:6" ht="14.25" customHeight="1">
      <c r="A46" s="722" t="s">
        <v>91</v>
      </c>
      <c r="B46" s="722"/>
      <c r="C46" s="722"/>
      <c r="D46" s="722"/>
      <c r="E46" s="722"/>
      <c r="F46" s="532"/>
    </row>
    <row r="47" spans="1:6" ht="39" customHeight="1">
      <c r="A47" s="722" t="s">
        <v>834</v>
      </c>
      <c r="B47" s="722"/>
      <c r="C47" s="722"/>
      <c r="D47" s="722"/>
      <c r="E47" s="722"/>
      <c r="F47" s="532"/>
    </row>
    <row r="48" spans="1:6" ht="25.5" customHeight="1">
      <c r="A48" s="722" t="s">
        <v>835</v>
      </c>
      <c r="B48" s="722"/>
      <c r="C48" s="722"/>
      <c r="D48" s="722"/>
      <c r="E48" s="722"/>
      <c r="F48" s="532"/>
    </row>
    <row r="49" spans="1:6" ht="39" customHeight="1">
      <c r="A49" s="722" t="s">
        <v>836</v>
      </c>
      <c r="B49" s="722"/>
      <c r="C49" s="722"/>
      <c r="D49" s="722"/>
      <c r="E49" s="722"/>
      <c r="F49" s="532"/>
    </row>
    <row r="50" spans="1:6" ht="62.25" customHeight="1">
      <c r="A50" s="722" t="s">
        <v>152</v>
      </c>
      <c r="B50" s="722"/>
      <c r="C50" s="722"/>
      <c r="D50" s="722"/>
      <c r="E50" s="722"/>
      <c r="F50" s="532"/>
    </row>
    <row r="51" spans="1:6" ht="25.5" customHeight="1">
      <c r="A51" s="722" t="s">
        <v>837</v>
      </c>
      <c r="B51" s="722"/>
      <c r="C51" s="722"/>
      <c r="D51" s="722"/>
      <c r="E51" s="722"/>
      <c r="F51" s="532"/>
    </row>
    <row r="52" spans="1:6" s="654" customFormat="1" ht="13.5" customHeight="1">
      <c r="A52" s="653"/>
      <c r="B52" s="653"/>
      <c r="C52" s="653"/>
      <c r="D52" s="653"/>
      <c r="E52" s="653"/>
      <c r="F52" s="653"/>
    </row>
    <row r="53" spans="1:6" s="654" customFormat="1" ht="13.5" customHeight="1">
      <c r="A53" s="653"/>
      <c r="B53" s="653"/>
      <c r="C53" s="653"/>
      <c r="D53" s="653"/>
      <c r="E53" s="653"/>
      <c r="F53" s="653"/>
    </row>
    <row r="54" ht="14.25">
      <c r="B54" s="597" t="s">
        <v>69</v>
      </c>
    </row>
    <row r="55" spans="1:2" ht="105.75" customHeight="1">
      <c r="A55" s="613" t="s">
        <v>119</v>
      </c>
      <c r="B55" s="635" t="s">
        <v>82</v>
      </c>
    </row>
    <row r="56" ht="14.25">
      <c r="B56" s="579" t="s">
        <v>503</v>
      </c>
    </row>
    <row r="57" ht="24">
      <c r="B57" s="579" t="s">
        <v>590</v>
      </c>
    </row>
    <row r="58" ht="72">
      <c r="B58" s="579" t="s">
        <v>73</v>
      </c>
    </row>
    <row r="59" ht="35.25" customHeight="1">
      <c r="B59" s="579" t="s">
        <v>504</v>
      </c>
    </row>
    <row r="60" ht="36">
      <c r="B60" s="579" t="s">
        <v>505</v>
      </c>
    </row>
    <row r="61" ht="36">
      <c r="B61" s="579" t="s">
        <v>506</v>
      </c>
    </row>
    <row r="62" ht="14.25">
      <c r="B62" s="579" t="s">
        <v>507</v>
      </c>
    </row>
    <row r="63" ht="14.25">
      <c r="B63" s="579" t="s">
        <v>508</v>
      </c>
    </row>
    <row r="64" ht="36">
      <c r="B64" s="579" t="s">
        <v>820</v>
      </c>
    </row>
    <row r="65" ht="96">
      <c r="B65" s="579" t="s">
        <v>819</v>
      </c>
    </row>
    <row r="66" spans="1:2" ht="120">
      <c r="A66" s="613"/>
      <c r="B66" s="579" t="s">
        <v>72</v>
      </c>
    </row>
    <row r="67" spans="1:2" ht="36">
      <c r="A67" s="613"/>
      <c r="B67" s="579" t="s">
        <v>70</v>
      </c>
    </row>
    <row r="68" spans="1:5" ht="84">
      <c r="A68" s="613"/>
      <c r="B68" s="579" t="s">
        <v>71</v>
      </c>
      <c r="E68" s="243"/>
    </row>
    <row r="69" spans="1:5" ht="14.25">
      <c r="A69" s="613"/>
      <c r="B69" s="662" t="s">
        <v>59</v>
      </c>
      <c r="E69" s="243"/>
    </row>
    <row r="70" spans="1:6" ht="14.25">
      <c r="A70" s="613"/>
      <c r="B70" s="597"/>
      <c r="C70" s="617" t="s">
        <v>374</v>
      </c>
      <c r="D70" s="595">
        <v>1</v>
      </c>
      <c r="E70" s="240"/>
      <c r="F70" s="540">
        <f>D70*E70</f>
        <v>0</v>
      </c>
    </row>
    <row r="71" spans="1:6" ht="12.75" customHeight="1">
      <c r="A71" s="593"/>
      <c r="B71" s="663"/>
      <c r="C71" s="617"/>
      <c r="D71" s="595"/>
      <c r="E71" s="240"/>
      <c r="F71" s="540"/>
    </row>
    <row r="72" spans="1:6" ht="60">
      <c r="A72" s="613" t="s">
        <v>120</v>
      </c>
      <c r="B72" s="664" t="s">
        <v>134</v>
      </c>
      <c r="C72" s="617"/>
      <c r="D72" s="595"/>
      <c r="E72" s="240"/>
      <c r="F72" s="540"/>
    </row>
    <row r="73" spans="1:6" ht="14.25">
      <c r="A73" s="613"/>
      <c r="B73" s="664"/>
      <c r="C73" s="617" t="s">
        <v>491</v>
      </c>
      <c r="D73" s="595">
        <v>50</v>
      </c>
      <c r="E73" s="240"/>
      <c r="F73" s="540">
        <f>D73*E73</f>
        <v>0</v>
      </c>
    </row>
    <row r="74" spans="1:6" ht="15" thickBot="1">
      <c r="A74" s="630"/>
      <c r="B74" s="630"/>
      <c r="C74" s="630"/>
      <c r="D74" s="630"/>
      <c r="E74" s="631"/>
      <c r="F74" s="631"/>
    </row>
    <row r="75" spans="1:6" ht="15" thickBot="1">
      <c r="A75" s="584" t="s">
        <v>386</v>
      </c>
      <c r="B75" s="585" t="s">
        <v>160</v>
      </c>
      <c r="C75" s="640"/>
      <c r="D75" s="632"/>
      <c r="E75" s="556" t="s">
        <v>407</v>
      </c>
      <c r="F75" s="557">
        <f>SUM(F68:F73)</f>
        <v>0</v>
      </c>
    </row>
    <row r="76" spans="3:4" ht="14.25">
      <c r="C76" s="580"/>
      <c r="D76" s="539"/>
    </row>
    <row r="80" spans="2:4" ht="14.25">
      <c r="B80" s="541"/>
      <c r="D80" s="651"/>
    </row>
    <row r="82" ht="14.25">
      <c r="B82" s="534"/>
    </row>
    <row r="83" ht="14.25">
      <c r="B83" s="635"/>
    </row>
  </sheetData>
  <sheetProtection password="D5CB" sheet="1"/>
  <mergeCells count="41">
    <mergeCell ref="A37:E37"/>
    <mergeCell ref="A38:E38"/>
    <mergeCell ref="A39:E39"/>
    <mergeCell ref="A40:E40"/>
    <mergeCell ref="A28:E28"/>
    <mergeCell ref="A33:E33"/>
    <mergeCell ref="A34:E34"/>
    <mergeCell ref="A35:E35"/>
    <mergeCell ref="A36:E36"/>
    <mergeCell ref="A29:E29"/>
    <mergeCell ref="A30:E30"/>
    <mergeCell ref="A31:E31"/>
    <mergeCell ref="A32:E32"/>
    <mergeCell ref="A25:E25"/>
    <mergeCell ref="A26:E26"/>
    <mergeCell ref="A27:E27"/>
    <mergeCell ref="A23:E23"/>
    <mergeCell ref="A24:E24"/>
    <mergeCell ref="A19:E19"/>
    <mergeCell ref="A20:E20"/>
    <mergeCell ref="A21:E21"/>
    <mergeCell ref="A22:E22"/>
    <mergeCell ref="A1:F1"/>
    <mergeCell ref="A15:E15"/>
    <mergeCell ref="A16:F16"/>
    <mergeCell ref="A18:E18"/>
    <mergeCell ref="B7:E7"/>
    <mergeCell ref="A11:E11"/>
    <mergeCell ref="A12:E12"/>
    <mergeCell ref="A13:E13"/>
    <mergeCell ref="A14:E14"/>
    <mergeCell ref="A51:E51"/>
    <mergeCell ref="A42:E42"/>
    <mergeCell ref="A43:E43"/>
    <mergeCell ref="A44:E44"/>
    <mergeCell ref="A45:E45"/>
    <mergeCell ref="A46:E46"/>
    <mergeCell ref="A47:E47"/>
    <mergeCell ref="A48:E48"/>
    <mergeCell ref="A49:E49"/>
    <mergeCell ref="A50:E50"/>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0" max="255" man="1"/>
    <brk id="47" max="255" man="1"/>
    <brk id="64" max="255" man="1"/>
  </rowBreaks>
</worksheet>
</file>

<file path=xl/worksheets/sheet12.xml><?xml version="1.0" encoding="utf-8"?>
<worksheet xmlns="http://schemas.openxmlformats.org/spreadsheetml/2006/main" xmlns:r="http://schemas.openxmlformats.org/officeDocument/2006/relationships">
  <sheetPr>
    <tabColor theme="7" tint="0.39998000860214233"/>
  </sheetPr>
  <dimension ref="A1:F38"/>
  <sheetViews>
    <sheetView view="pageBreakPreview" zoomScaleNormal="90" zoomScaleSheetLayoutView="100" workbookViewId="0" topLeftCell="A1">
      <selection activeCell="E25" sqref="E25"/>
    </sheetView>
  </sheetViews>
  <sheetFormatPr defaultColWidth="9.140625" defaultRowHeight="15"/>
  <cols>
    <col min="1" max="1" width="8.28125" style="564" customWidth="1"/>
    <col min="2" max="2" width="45.7109375" style="564" customWidth="1"/>
    <col min="3" max="3" width="8.28125" style="564" customWidth="1"/>
    <col min="4" max="4" width="10.7109375" style="564" customWidth="1"/>
    <col min="5" max="5" width="8.7109375" style="628" customWidth="1"/>
    <col min="6" max="6" width="14.00390625" style="628"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15" t="s">
        <v>612</v>
      </c>
    </row>
    <row r="7" spans="1:6" ht="16.5" thickBot="1">
      <c r="A7" s="589" t="s">
        <v>387</v>
      </c>
      <c r="B7" s="723" t="s">
        <v>825</v>
      </c>
      <c r="C7" s="723"/>
      <c r="D7" s="723"/>
      <c r="E7" s="723"/>
      <c r="F7" s="592"/>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27" customHeight="1">
      <c r="A11" s="722" t="s">
        <v>826</v>
      </c>
      <c r="B11" s="722"/>
      <c r="C11" s="722"/>
      <c r="D11" s="722"/>
      <c r="E11" s="722"/>
      <c r="F11" s="532"/>
    </row>
    <row r="12" spans="1:6" ht="27.75" customHeight="1">
      <c r="A12" s="722" t="s">
        <v>827</v>
      </c>
      <c r="B12" s="722"/>
      <c r="C12" s="722"/>
      <c r="D12" s="722"/>
      <c r="E12" s="722"/>
      <c r="F12" s="532"/>
    </row>
    <row r="13" spans="1:6" ht="37.5" customHeight="1">
      <c r="A13" s="722" t="s">
        <v>828</v>
      </c>
      <c r="B13" s="722"/>
      <c r="C13" s="722"/>
      <c r="D13" s="722"/>
      <c r="E13" s="722"/>
      <c r="F13" s="532"/>
    </row>
    <row r="14" spans="1:5" ht="26.25" customHeight="1">
      <c r="A14" s="722" t="s">
        <v>830</v>
      </c>
      <c r="B14" s="722"/>
      <c r="C14" s="722"/>
      <c r="D14" s="722"/>
      <c r="E14" s="722"/>
    </row>
    <row r="15" spans="1:6" ht="63.75" customHeight="1">
      <c r="A15" s="722" t="s">
        <v>495</v>
      </c>
      <c r="B15" s="722"/>
      <c r="C15" s="722"/>
      <c r="D15" s="722"/>
      <c r="E15" s="722"/>
      <c r="F15" s="532"/>
    </row>
    <row r="16" spans="1:6" ht="14.25">
      <c r="A16" s="721"/>
      <c r="B16" s="721"/>
      <c r="C16" s="721"/>
      <c r="D16" s="721"/>
      <c r="E16" s="721"/>
      <c r="F16" s="721"/>
    </row>
    <row r="17" spans="2:6" ht="14.25">
      <c r="B17" s="635"/>
      <c r="C17" s="617"/>
      <c r="D17" s="595"/>
      <c r="E17" s="540"/>
      <c r="F17" s="540"/>
    </row>
    <row r="18" spans="1:5" ht="63" customHeight="1">
      <c r="A18" s="613" t="s">
        <v>117</v>
      </c>
      <c r="B18" s="635" t="s">
        <v>127</v>
      </c>
      <c r="E18" s="243"/>
    </row>
    <row r="19" spans="1:6" ht="13.5" customHeight="1">
      <c r="A19" s="613"/>
      <c r="B19" s="635"/>
      <c r="C19" s="617" t="s">
        <v>374</v>
      </c>
      <c r="D19" s="595">
        <v>4</v>
      </c>
      <c r="E19" s="240"/>
      <c r="F19" s="540">
        <f>D19*E19</f>
        <v>0</v>
      </c>
    </row>
    <row r="20" spans="1:6" ht="13.5" customHeight="1">
      <c r="A20" s="613"/>
      <c r="B20" s="635"/>
      <c r="C20" s="617"/>
      <c r="D20" s="595"/>
      <c r="E20" s="240"/>
      <c r="F20" s="540"/>
    </row>
    <row r="21" spans="1:6" ht="57.75" customHeight="1">
      <c r="A21" s="613" t="s">
        <v>177</v>
      </c>
      <c r="B21" s="635" t="s">
        <v>75</v>
      </c>
      <c r="C21" s="617"/>
      <c r="D21" s="595"/>
      <c r="E21" s="240"/>
      <c r="F21" s="540"/>
    </row>
    <row r="22" spans="1:6" ht="15" customHeight="1">
      <c r="A22" s="613"/>
      <c r="B22" s="635"/>
      <c r="C22" s="617" t="s">
        <v>374</v>
      </c>
      <c r="D22" s="595">
        <v>2</v>
      </c>
      <c r="E22" s="240"/>
      <c r="F22" s="540">
        <f>D22*E22</f>
        <v>0</v>
      </c>
    </row>
    <row r="23" spans="1:6" ht="15.75" customHeight="1">
      <c r="A23" s="613"/>
      <c r="B23" s="635"/>
      <c r="C23" s="617"/>
      <c r="D23" s="595"/>
      <c r="E23" s="240"/>
      <c r="F23" s="540"/>
    </row>
    <row r="24" spans="1:6" ht="63.75" customHeight="1">
      <c r="A24" s="613" t="s">
        <v>118</v>
      </c>
      <c r="B24" s="635" t="s">
        <v>137</v>
      </c>
      <c r="C24" s="617"/>
      <c r="D24" s="595"/>
      <c r="E24" s="240"/>
      <c r="F24" s="540"/>
    </row>
    <row r="25" spans="1:6" ht="15" customHeight="1">
      <c r="A25" s="613"/>
      <c r="B25" s="635"/>
      <c r="C25" s="617" t="s">
        <v>374</v>
      </c>
      <c r="D25" s="595">
        <v>8</v>
      </c>
      <c r="E25" s="240"/>
      <c r="F25" s="540">
        <f>D25*E25</f>
        <v>0</v>
      </c>
    </row>
    <row r="26" spans="1:6" ht="15" customHeight="1">
      <c r="A26" s="613"/>
      <c r="B26" s="635"/>
      <c r="C26" s="617"/>
      <c r="D26" s="595"/>
      <c r="E26" s="240"/>
      <c r="F26" s="540"/>
    </row>
    <row r="27" spans="1:6" ht="45" customHeight="1">
      <c r="A27" s="613" t="s">
        <v>128</v>
      </c>
      <c r="B27" s="635" t="s">
        <v>129</v>
      </c>
      <c r="C27" s="617"/>
      <c r="D27" s="595"/>
      <c r="E27" s="240"/>
      <c r="F27" s="540"/>
    </row>
    <row r="28" spans="1:6" ht="15" customHeight="1">
      <c r="A28" s="613"/>
      <c r="B28" s="635"/>
      <c r="C28" s="617" t="s">
        <v>374</v>
      </c>
      <c r="D28" s="595">
        <v>1</v>
      </c>
      <c r="E28" s="240"/>
      <c r="F28" s="540">
        <f>D28*E28</f>
        <v>0</v>
      </c>
    </row>
    <row r="29" spans="1:6" ht="15" customHeight="1">
      <c r="A29" s="613"/>
      <c r="B29" s="635"/>
      <c r="C29" s="617"/>
      <c r="D29" s="595"/>
      <c r="E29" s="240"/>
      <c r="F29" s="540"/>
    </row>
    <row r="30" spans="1:6" ht="15" thickBot="1">
      <c r="A30" s="630"/>
      <c r="B30" s="630"/>
      <c r="C30" s="630"/>
      <c r="D30" s="630"/>
      <c r="E30" s="631"/>
      <c r="F30" s="631"/>
    </row>
    <row r="31" spans="1:6" ht="15" thickBot="1">
      <c r="A31" s="584" t="s">
        <v>387</v>
      </c>
      <c r="B31" s="585" t="s">
        <v>829</v>
      </c>
      <c r="C31" s="640"/>
      <c r="D31" s="632"/>
      <c r="E31" s="556" t="s">
        <v>407</v>
      </c>
      <c r="F31" s="557">
        <f>SUM(F18:F30)</f>
        <v>0</v>
      </c>
    </row>
    <row r="35" spans="2:4" ht="14.25">
      <c r="B35" s="614"/>
      <c r="D35" s="651"/>
    </row>
    <row r="37" ht="14.25">
      <c r="B37" s="534"/>
    </row>
    <row r="38" ht="14.25">
      <c r="B38" s="635"/>
    </row>
  </sheetData>
  <sheetProtection password="D5CB" sheet="1"/>
  <mergeCells count="8">
    <mergeCell ref="A16:F16"/>
    <mergeCell ref="A13:E13"/>
    <mergeCell ref="A1:F1"/>
    <mergeCell ref="B7:E7"/>
    <mergeCell ref="A11:E11"/>
    <mergeCell ref="A12:E12"/>
    <mergeCell ref="A14:E14"/>
    <mergeCell ref="A15:E15"/>
  </mergeCells>
  <printOptions/>
  <pageMargins left="0.7086614173228347" right="0.7086614173228347" top="0.7480314960629921" bottom="0.7480314960629921" header="0.31496062992125984" footer="0.31496062992125984"/>
  <pageSetup fitToWidth="0"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13.xml><?xml version="1.0" encoding="utf-8"?>
<worksheet xmlns="http://schemas.openxmlformats.org/spreadsheetml/2006/main" xmlns:r="http://schemas.openxmlformats.org/officeDocument/2006/relationships">
  <dimension ref="A1:IM638"/>
  <sheetViews>
    <sheetView view="pageBreakPreview" zoomScaleSheetLayoutView="100" zoomScalePageLayoutView="0" workbookViewId="0" topLeftCell="A1">
      <selection activeCell="B15" sqref="B15"/>
    </sheetView>
  </sheetViews>
  <sheetFormatPr defaultColWidth="9.140625" defaultRowHeight="15"/>
  <cols>
    <col min="1" max="1" width="11.140625" style="83" customWidth="1"/>
    <col min="2" max="2" width="57.7109375" style="83" customWidth="1"/>
    <col min="3" max="3" width="17.57421875" style="84" customWidth="1"/>
    <col min="4" max="4" width="8.8515625" style="84" hidden="1" customWidth="1"/>
    <col min="5" max="5" width="15.57421875" style="84" hidden="1" customWidth="1"/>
    <col min="6" max="6" width="11.140625" style="84" bestFit="1" customWidth="1"/>
    <col min="7" max="7" width="21.421875" style="94" bestFit="1" customWidth="1"/>
    <col min="8" max="8" width="19.421875" style="163" bestFit="1" customWidth="1"/>
    <col min="9" max="16384" width="9.140625" style="83" customWidth="1"/>
  </cols>
  <sheetData>
    <row r="1" ht="14.25">
      <c r="A1" s="244" t="s">
        <v>621</v>
      </c>
    </row>
    <row r="4" spans="1:8" ht="14.25">
      <c r="A4" s="734" t="s">
        <v>622</v>
      </c>
      <c r="B4" s="735"/>
      <c r="C4" s="735"/>
      <c r="D4" s="735"/>
      <c r="E4" s="735"/>
      <c r="F4" s="735"/>
      <c r="G4" s="735"/>
      <c r="H4" s="735"/>
    </row>
    <row r="7" spans="1:8" ht="55.5" customHeight="1">
      <c r="A7" s="736" t="s">
        <v>623</v>
      </c>
      <c r="B7" s="736"/>
      <c r="C7" s="736"/>
      <c r="D7" s="736"/>
      <c r="E7" s="736"/>
      <c r="F7" s="736"/>
      <c r="G7" s="736"/>
      <c r="H7" s="736"/>
    </row>
    <row r="10" spans="1:8" ht="37.5" customHeight="1">
      <c r="A10" s="736" t="s">
        <v>624</v>
      </c>
      <c r="B10" s="736"/>
      <c r="C10" s="736"/>
      <c r="D10" s="736"/>
      <c r="E10" s="736"/>
      <c r="F10" s="736"/>
      <c r="G10" s="736"/>
      <c r="H10" s="736"/>
    </row>
    <row r="13" spans="1:8" ht="29.25" customHeight="1">
      <c r="A13" s="88" t="s">
        <v>625</v>
      </c>
      <c r="B13" s="89" t="s">
        <v>626</v>
      </c>
      <c r="C13" s="90" t="s">
        <v>627</v>
      </c>
      <c r="D13" s="90" t="s">
        <v>628</v>
      </c>
      <c r="E13" s="90" t="s">
        <v>629</v>
      </c>
      <c r="F13" s="90" t="s">
        <v>630</v>
      </c>
      <c r="G13" s="90" t="s">
        <v>631</v>
      </c>
      <c r="H13" s="90" t="s">
        <v>632</v>
      </c>
    </row>
    <row r="14" spans="1:8" ht="16.5" customHeight="1">
      <c r="A14" s="91"/>
      <c r="B14" s="92"/>
      <c r="C14" s="93"/>
      <c r="F14" s="94"/>
      <c r="G14" s="84"/>
      <c r="H14" s="245"/>
    </row>
    <row r="15" spans="1:8" ht="64.5" customHeight="1">
      <c r="A15" s="96"/>
      <c r="B15" s="97" t="s">
        <v>633</v>
      </c>
      <c r="C15" s="98"/>
      <c r="D15" s="99"/>
      <c r="E15" s="99"/>
      <c r="F15" s="100"/>
      <c r="G15" s="109"/>
      <c r="H15" s="246"/>
    </row>
    <row r="16" spans="1:8" ht="14.25">
      <c r="A16" s="91"/>
      <c r="B16" s="92"/>
      <c r="C16" s="93"/>
      <c r="F16" s="94"/>
      <c r="G16" s="84"/>
      <c r="H16" s="245"/>
    </row>
    <row r="17" spans="1:8" s="248" customFormat="1" ht="20.25">
      <c r="A17" s="101"/>
      <c r="B17" s="102" t="s">
        <v>634</v>
      </c>
      <c r="C17" s="103"/>
      <c r="D17" s="104"/>
      <c r="E17" s="104"/>
      <c r="F17" s="105"/>
      <c r="G17" s="104"/>
      <c r="H17" s="247"/>
    </row>
    <row r="18" spans="1:8" ht="14.25">
      <c r="A18" s="91"/>
      <c r="B18" s="92"/>
      <c r="C18" s="93"/>
      <c r="F18" s="94"/>
      <c r="G18" s="84"/>
      <c r="H18" s="245"/>
    </row>
    <row r="19" spans="1:8" ht="21" customHeight="1">
      <c r="A19" s="106" t="s">
        <v>635</v>
      </c>
      <c r="B19" s="107" t="s">
        <v>636</v>
      </c>
      <c r="C19" s="108"/>
      <c r="D19" s="109"/>
      <c r="E19" s="109"/>
      <c r="F19" s="110"/>
      <c r="G19" s="100"/>
      <c r="H19" s="246"/>
    </row>
    <row r="20" spans="1:8" ht="14.25">
      <c r="A20" s="91"/>
      <c r="B20" s="92"/>
      <c r="C20" s="93"/>
      <c r="F20" s="94"/>
      <c r="G20" s="84"/>
      <c r="H20" s="245"/>
    </row>
    <row r="21" spans="1:8" ht="14.25">
      <c r="A21" s="91"/>
      <c r="B21" s="92"/>
      <c r="C21" s="93"/>
      <c r="F21" s="94"/>
      <c r="G21" s="84"/>
      <c r="H21" s="245"/>
    </row>
    <row r="22" spans="1:8" ht="28.5">
      <c r="A22" s="112" t="s">
        <v>404</v>
      </c>
      <c r="B22" s="113" t="s">
        <v>637</v>
      </c>
      <c r="C22" s="114" t="s">
        <v>638</v>
      </c>
      <c r="D22" s="115"/>
      <c r="E22" s="115"/>
      <c r="F22" s="116">
        <v>270</v>
      </c>
      <c r="G22" s="117"/>
      <c r="H22" s="181">
        <f>F22*G22</f>
        <v>0</v>
      </c>
    </row>
    <row r="23" spans="1:8" ht="14.25">
      <c r="A23" s="119"/>
      <c r="B23" s="120"/>
      <c r="C23" s="93"/>
      <c r="F23" s="94"/>
      <c r="G23" s="95"/>
      <c r="H23" s="160"/>
    </row>
    <row r="24" spans="1:8" ht="14.25">
      <c r="A24" s="119"/>
      <c r="B24" s="122"/>
      <c r="C24" s="93"/>
      <c r="F24" s="94"/>
      <c r="G24" s="95"/>
      <c r="H24" s="245"/>
    </row>
    <row r="25" spans="1:8" ht="85.5">
      <c r="A25" s="119" t="s">
        <v>96</v>
      </c>
      <c r="B25" s="123" t="s">
        <v>639</v>
      </c>
      <c r="C25" s="93"/>
      <c r="F25" s="94"/>
      <c r="G25" s="95"/>
      <c r="H25" s="245"/>
    </row>
    <row r="26" spans="1:8" ht="14.25">
      <c r="A26" s="119"/>
      <c r="B26" s="122" t="s">
        <v>640</v>
      </c>
      <c r="C26" s="93"/>
      <c r="F26" s="94"/>
      <c r="G26" s="95"/>
      <c r="H26" s="245"/>
    </row>
    <row r="27" spans="1:8" ht="16.5">
      <c r="A27" s="112"/>
      <c r="B27" s="124" t="s">
        <v>641</v>
      </c>
      <c r="C27" s="125" t="s">
        <v>642</v>
      </c>
      <c r="D27" s="115"/>
      <c r="E27" s="115"/>
      <c r="F27" s="116">
        <v>6</v>
      </c>
      <c r="G27" s="117"/>
      <c r="H27" s="181">
        <f>G27*F27</f>
        <v>0</v>
      </c>
    </row>
    <row r="28" spans="1:8" ht="14.25">
      <c r="A28" s="119"/>
      <c r="B28" s="122"/>
      <c r="C28" s="126"/>
      <c r="F28" s="94"/>
      <c r="G28" s="127"/>
      <c r="H28" s="245"/>
    </row>
    <row r="29" spans="1:8" ht="14.25">
      <c r="A29" s="119"/>
      <c r="B29" s="92"/>
      <c r="C29" s="93"/>
      <c r="F29" s="94"/>
      <c r="G29" s="95"/>
      <c r="H29" s="245"/>
    </row>
    <row r="30" spans="1:8" ht="57">
      <c r="A30" s="119" t="s">
        <v>97</v>
      </c>
      <c r="B30" s="123" t="s">
        <v>643</v>
      </c>
      <c r="C30" s="93"/>
      <c r="F30" s="94"/>
      <c r="G30" s="128"/>
      <c r="H30" s="245"/>
    </row>
    <row r="31" spans="1:8" ht="14.25">
      <c r="A31" s="119"/>
      <c r="B31" s="92" t="s">
        <v>640</v>
      </c>
      <c r="C31" s="93"/>
      <c r="F31" s="94"/>
      <c r="G31" s="95"/>
      <c r="H31" s="245"/>
    </row>
    <row r="32" spans="1:8" ht="16.5">
      <c r="A32" s="119"/>
      <c r="B32" s="92" t="s">
        <v>644</v>
      </c>
      <c r="C32" s="94" t="s">
        <v>642</v>
      </c>
      <c r="F32" s="94">
        <v>104</v>
      </c>
      <c r="G32" s="127"/>
      <c r="H32" s="160">
        <f>G32*F32</f>
        <v>0</v>
      </c>
    </row>
    <row r="33" spans="1:8" ht="14.25">
      <c r="A33" s="112"/>
      <c r="B33" s="129" t="s">
        <v>645</v>
      </c>
      <c r="C33" s="116" t="s">
        <v>638</v>
      </c>
      <c r="D33" s="115"/>
      <c r="E33" s="115"/>
      <c r="F33" s="116">
        <v>6</v>
      </c>
      <c r="G33" s="117"/>
      <c r="H33" s="181">
        <f>F33*G33</f>
        <v>0</v>
      </c>
    </row>
    <row r="34" spans="1:8" ht="14.25" customHeight="1">
      <c r="A34" s="119"/>
      <c r="B34" s="92"/>
      <c r="C34" s="93"/>
      <c r="F34" s="94"/>
      <c r="G34" s="95"/>
      <c r="H34" s="245"/>
    </row>
    <row r="35" spans="1:8" ht="14.25">
      <c r="A35" s="119"/>
      <c r="B35" s="122"/>
      <c r="C35" s="126"/>
      <c r="F35" s="94"/>
      <c r="G35" s="95"/>
      <c r="H35" s="160"/>
    </row>
    <row r="36" spans="1:8" ht="28.5">
      <c r="A36" s="112" t="s">
        <v>98</v>
      </c>
      <c r="B36" s="130" t="s">
        <v>646</v>
      </c>
      <c r="C36" s="131" t="s">
        <v>638</v>
      </c>
      <c r="D36" s="132"/>
      <c r="E36" s="132"/>
      <c r="F36" s="132">
        <v>20</v>
      </c>
      <c r="G36" s="133"/>
      <c r="H36" s="177">
        <f>F36*G36</f>
        <v>0</v>
      </c>
    </row>
    <row r="37" spans="1:8" ht="14.25">
      <c r="A37" s="119"/>
      <c r="B37" s="134"/>
      <c r="C37" s="135"/>
      <c r="D37" s="136"/>
      <c r="E37" s="136"/>
      <c r="F37" s="136"/>
      <c r="G37" s="137"/>
      <c r="H37" s="176"/>
    </row>
    <row r="38" spans="1:8" ht="14.25">
      <c r="A38" s="119"/>
      <c r="B38" s="134"/>
      <c r="C38" s="135"/>
      <c r="D38" s="136"/>
      <c r="E38" s="136"/>
      <c r="F38" s="136"/>
      <c r="G38" s="137"/>
      <c r="H38" s="176"/>
    </row>
    <row r="39" spans="1:8" ht="28.5">
      <c r="A39" s="112" t="s">
        <v>647</v>
      </c>
      <c r="B39" s="130" t="s">
        <v>648</v>
      </c>
      <c r="C39" s="131" t="s">
        <v>649</v>
      </c>
      <c r="D39" s="132"/>
      <c r="E39" s="132"/>
      <c r="F39" s="132">
        <v>10</v>
      </c>
      <c r="G39" s="133"/>
      <c r="H39" s="177">
        <f>F39*G39</f>
        <v>0</v>
      </c>
    </row>
    <row r="40" spans="1:8" ht="14.25">
      <c r="A40" s="119"/>
      <c r="B40" s="123"/>
      <c r="C40" s="126"/>
      <c r="F40" s="94"/>
      <c r="G40" s="127"/>
      <c r="H40" s="160"/>
    </row>
    <row r="41" spans="1:8" ht="14.25">
      <c r="A41" s="119"/>
      <c r="B41" s="123"/>
      <c r="C41" s="126"/>
      <c r="F41" s="94"/>
      <c r="G41" s="127"/>
      <c r="H41" s="160"/>
    </row>
    <row r="42" spans="1:8" ht="16.5">
      <c r="A42" s="112" t="s">
        <v>650</v>
      </c>
      <c r="B42" s="124" t="s">
        <v>651</v>
      </c>
      <c r="C42" s="125" t="s">
        <v>642</v>
      </c>
      <c r="D42" s="116"/>
      <c r="E42" s="116"/>
      <c r="F42" s="116">
        <v>110</v>
      </c>
      <c r="G42" s="117"/>
      <c r="H42" s="181">
        <f>F42*G42</f>
        <v>0</v>
      </c>
    </row>
    <row r="43" spans="1:8" ht="14.25">
      <c r="A43" s="119"/>
      <c r="B43" s="92"/>
      <c r="C43" s="93"/>
      <c r="F43" s="94"/>
      <c r="G43" s="127"/>
      <c r="H43" s="245"/>
    </row>
    <row r="44" spans="1:8" ht="14.25">
      <c r="A44" s="119"/>
      <c r="B44" s="92"/>
      <c r="C44" s="93"/>
      <c r="F44" s="94"/>
      <c r="G44" s="127"/>
      <c r="H44" s="245"/>
    </row>
    <row r="45" spans="1:8" ht="28.5">
      <c r="A45" s="112" t="s">
        <v>652</v>
      </c>
      <c r="B45" s="138" t="s">
        <v>653</v>
      </c>
      <c r="C45" s="125" t="s">
        <v>642</v>
      </c>
      <c r="D45" s="116"/>
      <c r="E45" s="116"/>
      <c r="F45" s="116">
        <v>99</v>
      </c>
      <c r="G45" s="117"/>
      <c r="H45" s="181">
        <f>F45*G45</f>
        <v>0</v>
      </c>
    </row>
    <row r="46" spans="1:8" ht="14.25">
      <c r="A46" s="119"/>
      <c r="B46" s="123"/>
      <c r="C46" s="126"/>
      <c r="F46" s="94"/>
      <c r="G46" s="127"/>
      <c r="H46" s="160"/>
    </row>
    <row r="47" spans="1:8" ht="13.5" customHeight="1">
      <c r="A47" s="119"/>
      <c r="B47" s="92"/>
      <c r="C47" s="93"/>
      <c r="F47" s="94"/>
      <c r="G47" s="95"/>
      <c r="H47" s="245"/>
    </row>
    <row r="48" spans="1:8" ht="64.5" customHeight="1">
      <c r="A48" s="112" t="s">
        <v>654</v>
      </c>
      <c r="B48" s="138" t="s">
        <v>655</v>
      </c>
      <c r="C48" s="125" t="s">
        <v>656</v>
      </c>
      <c r="D48" s="116"/>
      <c r="E48" s="116"/>
      <c r="F48" s="116">
        <v>20</v>
      </c>
      <c r="G48" s="117"/>
      <c r="H48" s="181">
        <f>F48*G48</f>
        <v>0</v>
      </c>
    </row>
    <row r="49" spans="1:8" ht="14.25">
      <c r="A49" s="91"/>
      <c r="B49" s="92"/>
      <c r="C49" s="94"/>
      <c r="F49" s="94"/>
      <c r="G49" s="95"/>
      <c r="H49" s="245"/>
    </row>
    <row r="50" spans="1:8" ht="14.25" customHeight="1">
      <c r="A50" s="91"/>
      <c r="B50" s="92"/>
      <c r="C50" s="94"/>
      <c r="F50" s="94"/>
      <c r="G50" s="95"/>
      <c r="H50" s="245"/>
    </row>
    <row r="51" spans="1:8" ht="50.25" customHeight="1">
      <c r="A51" s="112" t="s">
        <v>657</v>
      </c>
      <c r="B51" s="138" t="s">
        <v>658</v>
      </c>
      <c r="C51" s="125" t="s">
        <v>656</v>
      </c>
      <c r="D51" s="116"/>
      <c r="E51" s="116"/>
      <c r="F51" s="116">
        <v>20</v>
      </c>
      <c r="G51" s="117"/>
      <c r="H51" s="181">
        <f>F51*G51</f>
        <v>0</v>
      </c>
    </row>
    <row r="52" spans="1:8" ht="15" customHeight="1">
      <c r="A52" s="119"/>
      <c r="B52" s="123"/>
      <c r="C52" s="126"/>
      <c r="F52" s="94"/>
      <c r="G52" s="127"/>
      <c r="H52" s="160"/>
    </row>
    <row r="53" spans="1:8" ht="15" customHeight="1">
      <c r="A53" s="119"/>
      <c r="B53" s="123"/>
      <c r="C53" s="126"/>
      <c r="F53" s="94"/>
      <c r="G53" s="127"/>
      <c r="H53" s="160"/>
    </row>
    <row r="54" spans="1:8" ht="28.5">
      <c r="A54" s="112" t="s">
        <v>659</v>
      </c>
      <c r="B54" s="138" t="s">
        <v>660</v>
      </c>
      <c r="C54" s="125" t="s">
        <v>642</v>
      </c>
      <c r="D54" s="116"/>
      <c r="E54" s="116"/>
      <c r="F54" s="116">
        <v>26</v>
      </c>
      <c r="G54" s="117"/>
      <c r="H54" s="181">
        <f>F54*G54</f>
        <v>0</v>
      </c>
    </row>
    <row r="55" spans="1:8" ht="14.25">
      <c r="A55" s="119"/>
      <c r="B55" s="92"/>
      <c r="C55" s="94"/>
      <c r="F55" s="94"/>
      <c r="G55" s="95"/>
      <c r="H55" s="245"/>
    </row>
    <row r="56" spans="1:8" ht="14.25">
      <c r="A56" s="119"/>
      <c r="B56" s="92"/>
      <c r="C56" s="93"/>
      <c r="F56" s="94"/>
      <c r="G56" s="95"/>
      <c r="H56" s="245"/>
    </row>
    <row r="57" spans="1:8" ht="28.5">
      <c r="A57" s="112" t="s">
        <v>661</v>
      </c>
      <c r="B57" s="138" t="s">
        <v>662</v>
      </c>
      <c r="C57" s="116" t="s">
        <v>642</v>
      </c>
      <c r="D57" s="116"/>
      <c r="E57" s="116"/>
      <c r="F57" s="116">
        <v>3</v>
      </c>
      <c r="G57" s="117"/>
      <c r="H57" s="181">
        <f>F57*G57</f>
        <v>0</v>
      </c>
    </row>
    <row r="58" spans="1:8" ht="14.25">
      <c r="A58" s="119"/>
      <c r="B58" s="123"/>
      <c r="C58" s="94"/>
      <c r="F58" s="94"/>
      <c r="G58" s="95"/>
      <c r="H58" s="160"/>
    </row>
    <row r="59" spans="1:8" ht="17.25" customHeight="1">
      <c r="A59" s="119"/>
      <c r="B59" s="123"/>
      <c r="C59" s="94"/>
      <c r="F59" s="94"/>
      <c r="G59" s="127"/>
      <c r="H59" s="160"/>
    </row>
    <row r="60" spans="1:8" ht="104.25" customHeight="1">
      <c r="A60" s="112" t="s">
        <v>663</v>
      </c>
      <c r="B60" s="139" t="s">
        <v>664</v>
      </c>
      <c r="C60" s="132" t="s">
        <v>374</v>
      </c>
      <c r="D60" s="132"/>
      <c r="E60" s="132"/>
      <c r="F60" s="116">
        <v>2</v>
      </c>
      <c r="G60" s="133"/>
      <c r="H60" s="177">
        <f>F60*G60</f>
        <v>0</v>
      </c>
    </row>
    <row r="61" spans="1:8" ht="17.25" customHeight="1">
      <c r="A61" s="119"/>
      <c r="B61" s="123"/>
      <c r="C61" s="94"/>
      <c r="F61" s="94"/>
      <c r="G61" s="127"/>
      <c r="H61" s="160"/>
    </row>
    <row r="62" spans="1:8" ht="17.25" customHeight="1">
      <c r="A62" s="119"/>
      <c r="B62" s="123"/>
      <c r="C62" s="94"/>
      <c r="F62" s="94"/>
      <c r="G62" s="127"/>
      <c r="H62" s="160"/>
    </row>
    <row r="63" spans="1:8" ht="103.5" customHeight="1">
      <c r="A63" s="140" t="s">
        <v>665</v>
      </c>
      <c r="B63" s="141" t="s">
        <v>666</v>
      </c>
      <c r="C63" s="136"/>
      <c r="D63" s="136"/>
      <c r="E63" s="136"/>
      <c r="F63" s="136"/>
      <c r="G63" s="137"/>
      <c r="H63" s="176"/>
    </row>
    <row r="64" spans="1:8" ht="32.25" customHeight="1">
      <c r="A64" s="142"/>
      <c r="B64" s="143" t="s">
        <v>667</v>
      </c>
      <c r="C64" s="136"/>
      <c r="D64" s="136"/>
      <c r="E64" s="136"/>
      <c r="F64" s="136"/>
      <c r="G64" s="137"/>
      <c r="H64" s="176"/>
    </row>
    <row r="65" spans="1:8" ht="18" customHeight="1">
      <c r="A65" s="144"/>
      <c r="B65" s="145" t="s">
        <v>668</v>
      </c>
      <c r="C65" s="132" t="s">
        <v>374</v>
      </c>
      <c r="D65" s="132"/>
      <c r="E65" s="132"/>
      <c r="F65" s="132">
        <v>5</v>
      </c>
      <c r="G65" s="133"/>
      <c r="H65" s="177">
        <f>F65*G65</f>
        <v>0</v>
      </c>
    </row>
    <row r="66" spans="1:8" ht="15.75" customHeight="1">
      <c r="A66" s="146"/>
      <c r="B66" s="123"/>
      <c r="C66" s="93"/>
      <c r="F66" s="94"/>
      <c r="G66" s="95"/>
      <c r="H66" s="160"/>
    </row>
    <row r="67" spans="1:8" ht="14.25">
      <c r="A67" s="146"/>
      <c r="B67" s="92"/>
      <c r="C67" s="93"/>
      <c r="F67" s="94"/>
      <c r="G67" s="95"/>
      <c r="H67" s="160"/>
    </row>
    <row r="68" spans="1:8" ht="99.75">
      <c r="A68" s="140" t="s">
        <v>669</v>
      </c>
      <c r="B68" s="141" t="s">
        <v>670</v>
      </c>
      <c r="C68" s="136"/>
      <c r="D68" s="136"/>
      <c r="E68" s="136"/>
      <c r="F68" s="136"/>
      <c r="G68" s="137"/>
      <c r="H68" s="176"/>
    </row>
    <row r="69" spans="1:8" ht="28.5">
      <c r="A69" s="142"/>
      <c r="B69" s="143" t="s">
        <v>667</v>
      </c>
      <c r="C69" s="136"/>
      <c r="D69" s="136"/>
      <c r="E69" s="136"/>
      <c r="F69" s="136"/>
      <c r="G69" s="137"/>
      <c r="H69" s="176"/>
    </row>
    <row r="70" spans="1:8" ht="14.25">
      <c r="A70" s="144"/>
      <c r="B70" s="145" t="s">
        <v>668</v>
      </c>
      <c r="C70" s="132" t="s">
        <v>374</v>
      </c>
      <c r="D70" s="132"/>
      <c r="E70" s="132"/>
      <c r="F70" s="132">
        <v>9</v>
      </c>
      <c r="G70" s="133"/>
      <c r="H70" s="177">
        <f>F70*G70</f>
        <v>0</v>
      </c>
    </row>
    <row r="71" spans="1:8" ht="14.25">
      <c r="A71" s="119"/>
      <c r="B71" s="122"/>
      <c r="C71" s="93"/>
      <c r="F71" s="94"/>
      <c r="G71" s="95"/>
      <c r="H71" s="245"/>
    </row>
    <row r="72" spans="1:8" ht="14.25">
      <c r="A72" s="119"/>
      <c r="B72" s="122"/>
      <c r="C72" s="93"/>
      <c r="F72" s="94"/>
      <c r="G72" s="95"/>
      <c r="H72" s="245"/>
    </row>
    <row r="73" spans="1:8" ht="85.5">
      <c r="A73" s="119" t="s">
        <v>671</v>
      </c>
      <c r="B73" s="123" t="s">
        <v>672</v>
      </c>
      <c r="C73" s="93"/>
      <c r="F73" s="94"/>
      <c r="G73" s="95"/>
      <c r="H73" s="245"/>
    </row>
    <row r="74" spans="1:8" ht="28.5">
      <c r="A74" s="119"/>
      <c r="B74" s="141" t="s">
        <v>673</v>
      </c>
      <c r="C74" s="93"/>
      <c r="F74" s="94"/>
      <c r="G74" s="95"/>
      <c r="H74" s="245"/>
    </row>
    <row r="75" spans="1:8" ht="14.25">
      <c r="A75" s="119"/>
      <c r="B75" s="92" t="s">
        <v>674</v>
      </c>
      <c r="C75" s="93"/>
      <c r="F75" s="94"/>
      <c r="G75" s="95"/>
      <c r="H75" s="245"/>
    </row>
    <row r="76" spans="1:8" ht="14.25">
      <c r="A76" s="119"/>
      <c r="B76" s="92" t="s">
        <v>675</v>
      </c>
      <c r="C76" s="93" t="s">
        <v>374</v>
      </c>
      <c r="F76" s="94">
        <v>4</v>
      </c>
      <c r="G76" s="95"/>
      <c r="H76" s="245"/>
    </row>
    <row r="77" spans="1:8" ht="14.25">
      <c r="A77" s="147"/>
      <c r="B77" s="129" t="s">
        <v>676</v>
      </c>
      <c r="C77" s="114" t="s">
        <v>374</v>
      </c>
      <c r="D77" s="115"/>
      <c r="E77" s="115"/>
      <c r="F77" s="116">
        <v>1</v>
      </c>
      <c r="G77" s="117"/>
      <c r="H77" s="181">
        <f>F77*G77</f>
        <v>0</v>
      </c>
    </row>
    <row r="78" spans="1:8" ht="14.25">
      <c r="A78" s="119"/>
      <c r="B78" s="92"/>
      <c r="C78" s="93"/>
      <c r="F78" s="94"/>
      <c r="G78" s="95"/>
      <c r="H78" s="245"/>
    </row>
    <row r="79" spans="1:8" ht="14.25">
      <c r="A79" s="91"/>
      <c r="B79" s="92"/>
      <c r="C79" s="93"/>
      <c r="F79" s="94"/>
      <c r="G79" s="127"/>
      <c r="H79" s="245"/>
    </row>
    <row r="80" spans="1:8" ht="85.5">
      <c r="A80" s="119" t="s">
        <v>677</v>
      </c>
      <c r="B80" s="123" t="s">
        <v>678</v>
      </c>
      <c r="C80" s="93"/>
      <c r="F80" s="94"/>
      <c r="G80" s="95"/>
      <c r="H80" s="245"/>
    </row>
    <row r="81" spans="1:8" ht="28.5">
      <c r="A81" s="119"/>
      <c r="B81" s="141" t="s">
        <v>679</v>
      </c>
      <c r="C81" s="93"/>
      <c r="F81" s="94"/>
      <c r="G81" s="95"/>
      <c r="H81" s="245"/>
    </row>
    <row r="82" spans="1:8" ht="14.25">
      <c r="A82" s="119"/>
      <c r="B82" s="92" t="s">
        <v>674</v>
      </c>
      <c r="C82" s="93"/>
      <c r="F82" s="94"/>
      <c r="G82" s="95"/>
      <c r="H82" s="245"/>
    </row>
    <row r="83" spans="1:8" ht="14.25">
      <c r="A83" s="119"/>
      <c r="B83" s="92" t="s">
        <v>675</v>
      </c>
      <c r="C83" s="93" t="s">
        <v>374</v>
      </c>
      <c r="F83" s="94">
        <v>6</v>
      </c>
      <c r="G83" s="95"/>
      <c r="H83" s="245"/>
    </row>
    <row r="84" spans="1:8" ht="14.25">
      <c r="A84" s="147"/>
      <c r="B84" s="129" t="s">
        <v>676</v>
      </c>
      <c r="C84" s="114" t="s">
        <v>374</v>
      </c>
      <c r="D84" s="115"/>
      <c r="E84" s="115"/>
      <c r="F84" s="116">
        <v>3</v>
      </c>
      <c r="G84" s="117"/>
      <c r="H84" s="181">
        <f>F84*G84</f>
        <v>0</v>
      </c>
    </row>
    <row r="85" spans="1:8" ht="14.25">
      <c r="A85" s="91"/>
      <c r="B85" s="122"/>
      <c r="C85" s="93"/>
      <c r="F85" s="94"/>
      <c r="G85" s="127"/>
      <c r="H85" s="245"/>
    </row>
    <row r="86" spans="1:8" ht="14.25">
      <c r="A86" s="91"/>
      <c r="B86" s="122"/>
      <c r="C86" s="93"/>
      <c r="F86" s="94"/>
      <c r="G86" s="127"/>
      <c r="H86" s="245"/>
    </row>
    <row r="87" spans="1:8" ht="14.25">
      <c r="A87" s="91"/>
      <c r="B87" s="122"/>
      <c r="C87" s="93"/>
      <c r="F87" s="94"/>
      <c r="G87" s="127"/>
      <c r="H87" s="245"/>
    </row>
    <row r="88" spans="1:8" ht="43.5">
      <c r="A88" s="119" t="s">
        <v>680</v>
      </c>
      <c r="B88" s="123" t="s">
        <v>681</v>
      </c>
      <c r="C88" s="93"/>
      <c r="F88" s="94"/>
      <c r="G88" s="127"/>
      <c r="H88" s="245"/>
    </row>
    <row r="89" spans="1:8" ht="15">
      <c r="A89" s="119"/>
      <c r="B89" s="92" t="s">
        <v>682</v>
      </c>
      <c r="C89" s="93" t="s">
        <v>638</v>
      </c>
      <c r="F89" s="94">
        <v>20</v>
      </c>
      <c r="G89" s="127"/>
      <c r="H89" s="160">
        <f>F89*G89</f>
        <v>0</v>
      </c>
    </row>
    <row r="90" spans="1:8" ht="15">
      <c r="A90" s="112"/>
      <c r="B90" s="129" t="s">
        <v>683</v>
      </c>
      <c r="C90" s="114" t="s">
        <v>638</v>
      </c>
      <c r="D90" s="115"/>
      <c r="E90" s="115"/>
      <c r="F90" s="116">
        <v>10</v>
      </c>
      <c r="G90" s="117"/>
      <c r="H90" s="181">
        <f>F90*G90</f>
        <v>0</v>
      </c>
    </row>
    <row r="91" spans="1:8" ht="14.25">
      <c r="A91" s="119"/>
      <c r="B91" s="122"/>
      <c r="C91" s="93"/>
      <c r="F91" s="94"/>
      <c r="G91" s="95"/>
      <c r="H91" s="245"/>
    </row>
    <row r="92" spans="1:8" ht="14.25">
      <c r="A92" s="119"/>
      <c r="B92" s="122"/>
      <c r="C92" s="93"/>
      <c r="F92" s="94"/>
      <c r="G92" s="95"/>
      <c r="H92" s="245"/>
    </row>
    <row r="93" spans="1:8" ht="28.5">
      <c r="A93" s="112" t="s">
        <v>684</v>
      </c>
      <c r="B93" s="138" t="s">
        <v>685</v>
      </c>
      <c r="C93" s="114" t="s">
        <v>638</v>
      </c>
      <c r="D93" s="115"/>
      <c r="E93" s="115"/>
      <c r="F93" s="116">
        <v>300</v>
      </c>
      <c r="G93" s="117"/>
      <c r="H93" s="181">
        <f>F93*G93</f>
        <v>0</v>
      </c>
    </row>
    <row r="94" spans="1:8" ht="14.25">
      <c r="A94" s="119"/>
      <c r="B94" s="122"/>
      <c r="C94" s="93"/>
      <c r="F94" s="94"/>
      <c r="G94" s="95"/>
      <c r="H94" s="245"/>
    </row>
    <row r="95" spans="1:8" ht="14.25">
      <c r="A95" s="119"/>
      <c r="B95" s="122"/>
      <c r="C95" s="93"/>
      <c r="F95" s="94"/>
      <c r="G95" s="95"/>
      <c r="H95" s="245"/>
    </row>
    <row r="96" spans="1:8" ht="14.25">
      <c r="A96" s="112" t="s">
        <v>686</v>
      </c>
      <c r="B96" s="138" t="s">
        <v>687</v>
      </c>
      <c r="C96" s="114" t="s">
        <v>638</v>
      </c>
      <c r="D96" s="115"/>
      <c r="E96" s="115"/>
      <c r="F96" s="116">
        <v>60</v>
      </c>
      <c r="G96" s="117"/>
      <c r="H96" s="181">
        <f>F96*G96</f>
        <v>0</v>
      </c>
    </row>
    <row r="97" spans="1:8" ht="14.25">
      <c r="A97" s="119"/>
      <c r="B97" s="92"/>
      <c r="C97" s="93"/>
      <c r="F97" s="94"/>
      <c r="G97" s="127"/>
      <c r="H97" s="245"/>
    </row>
    <row r="98" spans="1:8" ht="14.25">
      <c r="A98" s="119"/>
      <c r="B98" s="92"/>
      <c r="C98" s="94"/>
      <c r="D98" s="94"/>
      <c r="E98" s="94"/>
      <c r="F98" s="94"/>
      <c r="G98" s="127"/>
      <c r="H98" s="245"/>
    </row>
    <row r="99" spans="1:8" ht="57">
      <c r="A99" s="112" t="s">
        <v>688</v>
      </c>
      <c r="B99" s="138" t="s">
        <v>689</v>
      </c>
      <c r="C99" s="116" t="s">
        <v>690</v>
      </c>
      <c r="D99" s="116"/>
      <c r="E99" s="116"/>
      <c r="F99" s="116">
        <v>5</v>
      </c>
      <c r="G99" s="117"/>
      <c r="H99" s="181">
        <f>F99*G99</f>
        <v>0</v>
      </c>
    </row>
    <row r="100" spans="1:8" ht="14.25">
      <c r="A100" s="119"/>
      <c r="B100" s="123"/>
      <c r="C100" s="94"/>
      <c r="D100" s="94"/>
      <c r="E100" s="94"/>
      <c r="F100" s="94"/>
      <c r="G100" s="127"/>
      <c r="H100" s="160"/>
    </row>
    <row r="101" spans="1:8" ht="14.25">
      <c r="A101" s="119"/>
      <c r="B101" s="92"/>
      <c r="C101" s="94"/>
      <c r="D101" s="94"/>
      <c r="E101" s="94"/>
      <c r="F101" s="94"/>
      <c r="G101" s="127"/>
      <c r="H101" s="245"/>
    </row>
    <row r="102" spans="1:8" ht="28.5">
      <c r="A102" s="112" t="s">
        <v>691</v>
      </c>
      <c r="B102" s="138" t="s">
        <v>692</v>
      </c>
      <c r="C102" s="114" t="s">
        <v>638</v>
      </c>
      <c r="D102" s="115"/>
      <c r="E102" s="115"/>
      <c r="F102" s="116">
        <v>350</v>
      </c>
      <c r="G102" s="117"/>
      <c r="H102" s="181">
        <f>F102*G102</f>
        <v>0</v>
      </c>
    </row>
    <row r="103" spans="1:8" ht="14.25">
      <c r="A103" s="91"/>
      <c r="B103" s="92"/>
      <c r="C103" s="93"/>
      <c r="F103" s="94"/>
      <c r="G103" s="127"/>
      <c r="H103" s="245"/>
    </row>
    <row r="104" spans="1:8" ht="14.25">
      <c r="A104" s="119"/>
      <c r="B104" s="92"/>
      <c r="C104" s="93"/>
      <c r="F104" s="94"/>
      <c r="G104" s="127"/>
      <c r="H104" s="245"/>
    </row>
    <row r="105" spans="1:8" ht="28.5">
      <c r="A105" s="112" t="s">
        <v>693</v>
      </c>
      <c r="B105" s="138" t="s">
        <v>694</v>
      </c>
      <c r="C105" s="114" t="s">
        <v>638</v>
      </c>
      <c r="D105" s="115"/>
      <c r="E105" s="115"/>
      <c r="F105" s="116">
        <v>300</v>
      </c>
      <c r="G105" s="117"/>
      <c r="H105" s="181">
        <f>F105*G105</f>
        <v>0</v>
      </c>
    </row>
    <row r="106" spans="1:8" ht="14.25">
      <c r="A106" s="119"/>
      <c r="B106" s="92"/>
      <c r="C106" s="93"/>
      <c r="F106" s="94"/>
      <c r="G106" s="95"/>
      <c r="H106" s="245"/>
    </row>
    <row r="107" spans="1:8" ht="14.25">
      <c r="A107" s="119"/>
      <c r="B107" s="92"/>
      <c r="C107" s="93"/>
      <c r="F107" s="94"/>
      <c r="G107" s="95"/>
      <c r="H107" s="245"/>
    </row>
    <row r="108" spans="1:8" ht="28.5">
      <c r="A108" s="112" t="s">
        <v>695</v>
      </c>
      <c r="B108" s="138" t="s">
        <v>696</v>
      </c>
      <c r="C108" s="114" t="s">
        <v>638</v>
      </c>
      <c r="D108" s="115"/>
      <c r="E108" s="115"/>
      <c r="F108" s="116">
        <v>300</v>
      </c>
      <c r="G108" s="117"/>
      <c r="H108" s="181">
        <f>F108*G108</f>
        <v>0</v>
      </c>
    </row>
    <row r="109" spans="1:8" ht="14.25">
      <c r="A109" s="119"/>
      <c r="B109" s="123"/>
      <c r="C109" s="93"/>
      <c r="F109" s="94"/>
      <c r="G109" s="127"/>
      <c r="H109" s="160"/>
    </row>
    <row r="110" spans="1:8" ht="14.25">
      <c r="A110" s="119"/>
      <c r="B110" s="92"/>
      <c r="C110" s="93"/>
      <c r="F110" s="94"/>
      <c r="G110" s="127"/>
      <c r="H110" s="245"/>
    </row>
    <row r="111" spans="1:8" ht="14.25">
      <c r="A111" s="112" t="s">
        <v>697</v>
      </c>
      <c r="B111" s="124" t="s">
        <v>698</v>
      </c>
      <c r="C111" s="116" t="s">
        <v>638</v>
      </c>
      <c r="D111" s="116"/>
      <c r="E111" s="116"/>
      <c r="F111" s="116">
        <v>540</v>
      </c>
      <c r="G111" s="117"/>
      <c r="H111" s="181">
        <f>F111*G111</f>
        <v>0</v>
      </c>
    </row>
    <row r="112" spans="1:8" ht="14.25">
      <c r="A112" s="119"/>
      <c r="B112" s="92"/>
      <c r="C112" s="93"/>
      <c r="F112" s="94"/>
      <c r="G112" s="127"/>
      <c r="H112" s="245"/>
    </row>
    <row r="113" spans="1:8" ht="14.25">
      <c r="A113" s="119"/>
      <c r="B113" s="92"/>
      <c r="C113" s="93"/>
      <c r="F113" s="94"/>
      <c r="G113" s="127"/>
      <c r="H113" s="245"/>
    </row>
    <row r="114" spans="1:8" ht="28.5">
      <c r="A114" s="112" t="s">
        <v>699</v>
      </c>
      <c r="B114" s="138" t="s">
        <v>700</v>
      </c>
      <c r="C114" s="114" t="s">
        <v>374</v>
      </c>
      <c r="D114" s="115"/>
      <c r="E114" s="115"/>
      <c r="F114" s="116">
        <v>1</v>
      </c>
      <c r="G114" s="117"/>
      <c r="H114" s="181">
        <f>F114*G114</f>
        <v>0</v>
      </c>
    </row>
    <row r="115" spans="1:8" ht="14.25">
      <c r="A115" s="119"/>
      <c r="B115" s="92"/>
      <c r="C115" s="93"/>
      <c r="F115" s="94"/>
      <c r="G115" s="127"/>
      <c r="H115" s="245"/>
    </row>
    <row r="116" spans="1:8" ht="14.25">
      <c r="A116" s="119"/>
      <c r="B116" s="92"/>
      <c r="C116" s="93"/>
      <c r="F116" s="94"/>
      <c r="G116" s="127"/>
      <c r="H116" s="245"/>
    </row>
    <row r="117" spans="1:8" ht="28.5">
      <c r="A117" s="112" t="s">
        <v>701</v>
      </c>
      <c r="B117" s="138" t="s">
        <v>702</v>
      </c>
      <c r="C117" s="114" t="s">
        <v>374</v>
      </c>
      <c r="D117" s="115"/>
      <c r="E117" s="115"/>
      <c r="F117" s="148">
        <v>2</v>
      </c>
      <c r="G117" s="117"/>
      <c r="H117" s="181">
        <f>F117*G117</f>
        <v>0</v>
      </c>
    </row>
    <row r="118" spans="1:8" ht="14.25">
      <c r="A118" s="119"/>
      <c r="B118" s="92"/>
      <c r="C118" s="93"/>
      <c r="F118" s="94"/>
      <c r="G118" s="95"/>
      <c r="H118" s="245"/>
    </row>
    <row r="119" spans="1:8" ht="14.25">
      <c r="A119" s="119"/>
      <c r="B119" s="92"/>
      <c r="C119" s="93"/>
      <c r="F119" s="94"/>
      <c r="G119" s="95"/>
      <c r="H119" s="245"/>
    </row>
    <row r="120" spans="1:8" ht="36.75" customHeight="1">
      <c r="A120" s="112" t="s">
        <v>703</v>
      </c>
      <c r="B120" s="138" t="s">
        <v>704</v>
      </c>
      <c r="C120" s="114" t="s">
        <v>374</v>
      </c>
      <c r="D120" s="115"/>
      <c r="E120" s="115"/>
      <c r="F120" s="116">
        <v>5</v>
      </c>
      <c r="G120" s="117"/>
      <c r="H120" s="181">
        <f>F120*G120</f>
        <v>0</v>
      </c>
    </row>
    <row r="121" spans="1:8" ht="14.25">
      <c r="A121" s="91"/>
      <c r="B121" s="123"/>
      <c r="C121" s="93"/>
      <c r="F121" s="94"/>
      <c r="G121" s="127"/>
      <c r="H121" s="160"/>
    </row>
    <row r="122" spans="1:8" ht="16.5" customHeight="1">
      <c r="A122" s="91"/>
      <c r="B122" s="92"/>
      <c r="C122" s="93"/>
      <c r="F122" s="94"/>
      <c r="G122" s="127"/>
      <c r="H122" s="245"/>
    </row>
    <row r="123" spans="1:8" ht="33" customHeight="1">
      <c r="A123" s="112" t="s">
        <v>705</v>
      </c>
      <c r="B123" s="130" t="s">
        <v>706</v>
      </c>
      <c r="C123" s="132" t="s">
        <v>707</v>
      </c>
      <c r="D123" s="132"/>
      <c r="E123" s="132"/>
      <c r="F123" s="132">
        <v>540</v>
      </c>
      <c r="G123" s="133"/>
      <c r="H123" s="177">
        <f>F123*G123</f>
        <v>0</v>
      </c>
    </row>
    <row r="124" spans="1:8" ht="18" customHeight="1">
      <c r="A124" s="119"/>
      <c r="B124" s="92"/>
      <c r="C124" s="93"/>
      <c r="F124" s="94"/>
      <c r="G124" s="127"/>
      <c r="H124" s="245"/>
    </row>
    <row r="125" spans="1:8" ht="16.5" customHeight="1">
      <c r="A125" s="119"/>
      <c r="B125" s="92"/>
      <c r="C125" s="93"/>
      <c r="F125" s="94"/>
      <c r="G125" s="127"/>
      <c r="H125" s="245"/>
    </row>
    <row r="126" spans="1:8" ht="47.25" customHeight="1">
      <c r="A126" s="112" t="s">
        <v>708</v>
      </c>
      <c r="B126" s="138" t="s">
        <v>709</v>
      </c>
      <c r="C126" s="114" t="s">
        <v>638</v>
      </c>
      <c r="D126" s="115"/>
      <c r="E126" s="115"/>
      <c r="F126" s="116">
        <v>270</v>
      </c>
      <c r="G126" s="149"/>
      <c r="H126" s="181">
        <f>F126*G126</f>
        <v>0</v>
      </c>
    </row>
    <row r="127" spans="1:8" ht="14.25">
      <c r="A127" s="91"/>
      <c r="B127" s="92"/>
      <c r="C127" s="93"/>
      <c r="F127" s="94"/>
      <c r="G127" s="95"/>
      <c r="H127" s="245"/>
    </row>
    <row r="128" spans="1:8" ht="15" thickBot="1">
      <c r="A128" s="91"/>
      <c r="B128" s="92"/>
      <c r="C128" s="93"/>
      <c r="F128" s="94"/>
      <c r="G128" s="95"/>
      <c r="H128" s="245"/>
    </row>
    <row r="129" spans="1:8" ht="25.5" customHeight="1" thickBot="1">
      <c r="A129" s="150" t="s">
        <v>710</v>
      </c>
      <c r="B129" s="151"/>
      <c r="C129" s="152"/>
      <c r="D129" s="152"/>
      <c r="E129" s="152"/>
      <c r="F129" s="152"/>
      <c r="G129" s="153"/>
      <c r="H129" s="249">
        <f>SUM(H20:H128)</f>
        <v>0</v>
      </c>
    </row>
    <row r="130" spans="1:8" ht="14.25">
      <c r="A130" s="91"/>
      <c r="B130" s="92"/>
      <c r="C130" s="93"/>
      <c r="F130" s="154"/>
      <c r="G130" s="85"/>
      <c r="H130" s="245"/>
    </row>
    <row r="131" spans="1:8" ht="14.25">
      <c r="A131" s="91"/>
      <c r="B131" s="92"/>
      <c r="C131" s="93"/>
      <c r="F131" s="154"/>
      <c r="G131" s="85"/>
      <c r="H131" s="245"/>
    </row>
    <row r="132" spans="1:8" ht="14.25">
      <c r="A132" s="91"/>
      <c r="B132" s="92"/>
      <c r="C132" s="93"/>
      <c r="F132" s="154"/>
      <c r="G132" s="85"/>
      <c r="H132" s="245"/>
    </row>
    <row r="133" spans="1:8" ht="14.25">
      <c r="A133" s="91"/>
      <c r="B133" s="92"/>
      <c r="C133" s="93"/>
      <c r="F133" s="154"/>
      <c r="G133" s="85"/>
      <c r="H133" s="245"/>
    </row>
    <row r="134" spans="1:8" ht="15.75" customHeight="1">
      <c r="A134" s="91"/>
      <c r="B134" s="92"/>
      <c r="C134" s="93"/>
      <c r="F134" s="154"/>
      <c r="G134" s="85"/>
      <c r="H134" s="245"/>
    </row>
    <row r="135" spans="1:8" ht="14.25">
      <c r="A135" s="91"/>
      <c r="B135" s="92"/>
      <c r="C135" s="93"/>
      <c r="F135" s="154"/>
      <c r="G135" s="85"/>
      <c r="H135" s="245"/>
    </row>
    <row r="136" spans="1:8" ht="22.5" customHeight="1">
      <c r="A136" s="155" t="s">
        <v>711</v>
      </c>
      <c r="B136" s="156" t="s">
        <v>712</v>
      </c>
      <c r="C136" s="108"/>
      <c r="D136" s="109"/>
      <c r="E136" s="109"/>
      <c r="F136" s="110"/>
      <c r="G136" s="111"/>
      <c r="H136" s="246"/>
    </row>
    <row r="137" spans="1:8" ht="14.25">
      <c r="A137" s="119"/>
      <c r="B137" s="92"/>
      <c r="C137" s="93"/>
      <c r="F137" s="154"/>
      <c r="G137" s="85"/>
      <c r="H137" s="245"/>
    </row>
    <row r="138" spans="1:8" ht="14.25">
      <c r="A138" s="119"/>
      <c r="B138" s="92"/>
      <c r="C138" s="93"/>
      <c r="F138" s="154"/>
      <c r="G138" s="121"/>
      <c r="H138" s="245"/>
    </row>
    <row r="139" spans="1:8" ht="85.5">
      <c r="A139" s="157" t="s">
        <v>424</v>
      </c>
      <c r="B139" s="138" t="s">
        <v>713</v>
      </c>
      <c r="C139" s="114" t="s">
        <v>374</v>
      </c>
      <c r="D139" s="115"/>
      <c r="E139" s="115"/>
      <c r="F139" s="158">
        <v>5</v>
      </c>
      <c r="G139" s="149"/>
      <c r="H139" s="181">
        <f>F139*G139</f>
        <v>0</v>
      </c>
    </row>
    <row r="140" spans="1:8" ht="14.25">
      <c r="A140" s="119"/>
      <c r="B140" s="159"/>
      <c r="C140" s="93"/>
      <c r="F140" s="160"/>
      <c r="G140" s="161"/>
      <c r="H140" s="245"/>
    </row>
    <row r="141" spans="1:8" ht="14.25">
      <c r="A141" s="119"/>
      <c r="B141" s="159"/>
      <c r="C141" s="93"/>
      <c r="F141" s="160"/>
      <c r="G141" s="161"/>
      <c r="H141" s="245"/>
    </row>
    <row r="142" spans="1:8" ht="99.75">
      <c r="A142" s="157" t="s">
        <v>99</v>
      </c>
      <c r="B142" s="138" t="s">
        <v>714</v>
      </c>
      <c r="C142" s="114" t="s">
        <v>374</v>
      </c>
      <c r="D142" s="115"/>
      <c r="E142" s="115"/>
      <c r="F142" s="158">
        <v>3</v>
      </c>
      <c r="G142" s="149"/>
      <c r="H142" s="181">
        <f>F142*G142</f>
        <v>0</v>
      </c>
    </row>
    <row r="143" spans="1:8" ht="14.25">
      <c r="A143" s="119"/>
      <c r="B143" s="159"/>
      <c r="C143" s="93"/>
      <c r="F143" s="160"/>
      <c r="G143" s="161"/>
      <c r="H143" s="245"/>
    </row>
    <row r="144" spans="1:8" ht="14.25">
      <c r="A144" s="119"/>
      <c r="B144" s="159"/>
      <c r="C144" s="93"/>
      <c r="F144" s="160"/>
      <c r="G144" s="161"/>
      <c r="H144" s="245"/>
    </row>
    <row r="145" spans="1:8" ht="85.5">
      <c r="A145" s="157" t="s">
        <v>100</v>
      </c>
      <c r="B145" s="138" t="s">
        <v>715</v>
      </c>
      <c r="C145" s="114" t="s">
        <v>374</v>
      </c>
      <c r="D145" s="115"/>
      <c r="E145" s="115"/>
      <c r="F145" s="158">
        <v>2</v>
      </c>
      <c r="G145" s="149"/>
      <c r="H145" s="181">
        <f>F145*G145</f>
        <v>0</v>
      </c>
    </row>
    <row r="146" spans="1:8" ht="14.25">
      <c r="A146" s="119"/>
      <c r="B146" s="159"/>
      <c r="C146" s="93"/>
      <c r="F146" s="160"/>
      <c r="G146" s="161"/>
      <c r="H146" s="245"/>
    </row>
    <row r="147" spans="1:8" ht="14.25">
      <c r="A147" s="119"/>
      <c r="B147" s="159"/>
      <c r="C147" s="93"/>
      <c r="F147" s="160"/>
      <c r="G147" s="161"/>
      <c r="H147" s="245"/>
    </row>
    <row r="148" spans="1:8" ht="85.5">
      <c r="A148" s="157" t="s">
        <v>101</v>
      </c>
      <c r="B148" s="138" t="s">
        <v>716</v>
      </c>
      <c r="C148" s="114" t="s">
        <v>374</v>
      </c>
      <c r="D148" s="115"/>
      <c r="E148" s="115"/>
      <c r="F148" s="158">
        <v>4</v>
      </c>
      <c r="G148" s="149"/>
      <c r="H148" s="181">
        <f>F148*G148</f>
        <v>0</v>
      </c>
    </row>
    <row r="149" spans="1:8" ht="14.25">
      <c r="A149" s="119"/>
      <c r="B149" s="159"/>
      <c r="C149" s="93"/>
      <c r="F149" s="160"/>
      <c r="G149" s="161"/>
      <c r="H149" s="245"/>
    </row>
    <row r="150" spans="1:8" ht="14.25">
      <c r="A150" s="119"/>
      <c r="B150" s="159"/>
      <c r="C150" s="93"/>
      <c r="F150" s="160"/>
      <c r="G150" s="161"/>
      <c r="H150" s="245"/>
    </row>
    <row r="151" spans="1:8" ht="228" customHeight="1">
      <c r="A151" s="112" t="s">
        <v>102</v>
      </c>
      <c r="B151" s="162" t="s">
        <v>717</v>
      </c>
      <c r="C151" s="114" t="s">
        <v>374</v>
      </c>
      <c r="D151" s="115"/>
      <c r="E151" s="115"/>
      <c r="F151" s="158">
        <v>31</v>
      </c>
      <c r="G151" s="149"/>
      <c r="H151" s="181">
        <f>F151*G151</f>
        <v>0</v>
      </c>
    </row>
    <row r="152" spans="1:8" ht="14.25">
      <c r="A152" s="119"/>
      <c r="B152" s="159"/>
      <c r="C152" s="93"/>
      <c r="F152" s="160"/>
      <c r="G152" s="161"/>
      <c r="H152" s="245"/>
    </row>
    <row r="153" spans="1:8" ht="14.25">
      <c r="A153" s="119"/>
      <c r="B153" s="159"/>
      <c r="C153" s="93"/>
      <c r="F153" s="160"/>
      <c r="G153" s="161"/>
      <c r="H153" s="245"/>
    </row>
    <row r="154" spans="1:8" ht="14.25">
      <c r="A154" s="119"/>
      <c r="B154" s="159"/>
      <c r="C154" s="93"/>
      <c r="F154" s="160"/>
      <c r="G154" s="161"/>
      <c r="H154" s="245"/>
    </row>
    <row r="155" spans="1:7" ht="14.25">
      <c r="A155" s="84"/>
      <c r="B155" s="141"/>
      <c r="F155" s="94"/>
      <c r="G155" s="161"/>
    </row>
    <row r="156" spans="1:8" ht="14.25">
      <c r="A156" s="140" t="s">
        <v>103</v>
      </c>
      <c r="B156" s="122" t="s">
        <v>718</v>
      </c>
      <c r="C156" s="93"/>
      <c r="F156" s="160"/>
      <c r="G156" s="161"/>
      <c r="H156" s="160"/>
    </row>
    <row r="157" spans="1:8" ht="14.25">
      <c r="A157" s="144"/>
      <c r="B157" s="129" t="s">
        <v>719</v>
      </c>
      <c r="C157" s="114" t="s">
        <v>374</v>
      </c>
      <c r="D157" s="115"/>
      <c r="E157" s="115"/>
      <c r="F157" s="158">
        <v>31</v>
      </c>
      <c r="G157" s="149"/>
      <c r="H157" s="181">
        <f>F157*G157</f>
        <v>0</v>
      </c>
    </row>
    <row r="158" spans="2:7" ht="14.25">
      <c r="B158" s="141"/>
      <c r="F158" s="94"/>
      <c r="G158" s="161"/>
    </row>
    <row r="159" spans="2:7" ht="14.25">
      <c r="B159" s="141"/>
      <c r="F159" s="94"/>
      <c r="G159" s="161"/>
    </row>
    <row r="160" spans="1:8" ht="57">
      <c r="A160" s="157" t="s">
        <v>425</v>
      </c>
      <c r="B160" s="139" t="s">
        <v>720</v>
      </c>
      <c r="C160" s="115" t="s">
        <v>374</v>
      </c>
      <c r="D160" s="115"/>
      <c r="E160" s="115"/>
      <c r="F160" s="116">
        <v>20</v>
      </c>
      <c r="G160" s="149"/>
      <c r="H160" s="181">
        <f>F160*G160</f>
        <v>0</v>
      </c>
    </row>
    <row r="161" spans="2:7" ht="14.25">
      <c r="B161" s="141"/>
      <c r="F161" s="94"/>
      <c r="G161" s="161"/>
    </row>
    <row r="162" spans="2:7" ht="14.25">
      <c r="B162" s="141"/>
      <c r="F162" s="94"/>
      <c r="G162" s="161"/>
    </row>
    <row r="163" spans="2:7" ht="14.25">
      <c r="B163" s="141"/>
      <c r="F163" s="94"/>
      <c r="G163" s="161"/>
    </row>
    <row r="164" spans="2:7" ht="14.25">
      <c r="B164" s="141"/>
      <c r="F164" s="94"/>
      <c r="G164" s="161"/>
    </row>
    <row r="165" spans="2:7" ht="14.25">
      <c r="B165" s="141"/>
      <c r="F165" s="94"/>
      <c r="G165" s="161"/>
    </row>
    <row r="166" spans="1:8" ht="199.5">
      <c r="A166" s="157" t="s">
        <v>426</v>
      </c>
      <c r="B166" s="139" t="s">
        <v>721</v>
      </c>
      <c r="C166" s="115" t="s">
        <v>374</v>
      </c>
      <c r="D166" s="115"/>
      <c r="E166" s="115"/>
      <c r="F166" s="116">
        <v>14</v>
      </c>
      <c r="G166" s="149"/>
      <c r="H166" s="181">
        <f>F166*G166</f>
        <v>0</v>
      </c>
    </row>
    <row r="167" spans="2:7" ht="14.25">
      <c r="B167" s="141"/>
      <c r="F167" s="94"/>
      <c r="G167" s="161"/>
    </row>
    <row r="168" spans="2:7" ht="14.25">
      <c r="B168" s="141"/>
      <c r="F168" s="94"/>
      <c r="G168" s="161"/>
    </row>
    <row r="169" spans="1:8" ht="128.25">
      <c r="A169" s="157" t="s">
        <v>427</v>
      </c>
      <c r="B169" s="139" t="s">
        <v>722</v>
      </c>
      <c r="C169" s="115" t="s">
        <v>374</v>
      </c>
      <c r="D169" s="115"/>
      <c r="E169" s="115"/>
      <c r="F169" s="116">
        <v>10</v>
      </c>
      <c r="G169" s="149"/>
      <c r="H169" s="181">
        <f>F169*G169</f>
        <v>0</v>
      </c>
    </row>
    <row r="170" spans="2:7" ht="14.25">
      <c r="B170" s="141"/>
      <c r="F170" s="94"/>
      <c r="G170" s="161"/>
    </row>
    <row r="171" spans="2:7" ht="14.25">
      <c r="B171" s="141"/>
      <c r="F171" s="94"/>
      <c r="G171" s="161"/>
    </row>
    <row r="172" spans="1:8" ht="28.5">
      <c r="A172" s="163" t="s">
        <v>428</v>
      </c>
      <c r="B172" s="134" t="s">
        <v>723</v>
      </c>
      <c r="F172" s="160"/>
      <c r="G172" s="161"/>
      <c r="H172" s="160"/>
    </row>
    <row r="173" spans="1:8" ht="14.25">
      <c r="A173" s="164"/>
      <c r="B173" s="250" t="s">
        <v>724</v>
      </c>
      <c r="C173" s="114" t="s">
        <v>374</v>
      </c>
      <c r="D173" s="115"/>
      <c r="E173" s="115"/>
      <c r="F173" s="158">
        <v>14</v>
      </c>
      <c r="G173" s="149"/>
      <c r="H173" s="181">
        <f>G173*F173</f>
        <v>0</v>
      </c>
    </row>
    <row r="174" spans="1:8" ht="14.25">
      <c r="A174" s="146"/>
      <c r="B174" s="251"/>
      <c r="C174" s="93"/>
      <c r="F174" s="165"/>
      <c r="G174" s="161"/>
      <c r="H174" s="160"/>
    </row>
    <row r="175" spans="1:8" ht="14.25">
      <c r="A175" s="146"/>
      <c r="B175" s="251"/>
      <c r="C175" s="93"/>
      <c r="F175" s="165"/>
      <c r="G175" s="161"/>
      <c r="H175" s="160"/>
    </row>
    <row r="176" spans="1:8" ht="28.5">
      <c r="A176" s="166" t="s">
        <v>104</v>
      </c>
      <c r="B176" s="113" t="s">
        <v>725</v>
      </c>
      <c r="C176" s="114" t="s">
        <v>374</v>
      </c>
      <c r="D176" s="115"/>
      <c r="E176" s="115"/>
      <c r="F176" s="158">
        <v>7</v>
      </c>
      <c r="G176" s="149"/>
      <c r="H176" s="181">
        <f>G176*F176</f>
        <v>0</v>
      </c>
    </row>
    <row r="177" spans="1:8" ht="14.25">
      <c r="A177" s="140"/>
      <c r="B177" s="122"/>
      <c r="C177" s="93"/>
      <c r="F177" s="165"/>
      <c r="G177" s="161"/>
      <c r="H177" s="160"/>
    </row>
    <row r="178" spans="1:8" ht="14.25">
      <c r="A178" s="140"/>
      <c r="B178" s="122"/>
      <c r="C178" s="93"/>
      <c r="F178" s="165"/>
      <c r="G178" s="161"/>
      <c r="H178" s="160"/>
    </row>
    <row r="179" spans="1:8" ht="14.25">
      <c r="A179" s="166" t="s">
        <v>429</v>
      </c>
      <c r="B179" s="252" t="s">
        <v>726</v>
      </c>
      <c r="C179" s="114" t="s">
        <v>374</v>
      </c>
      <c r="D179" s="115"/>
      <c r="E179" s="115"/>
      <c r="F179" s="158">
        <v>4</v>
      </c>
      <c r="G179" s="149"/>
      <c r="H179" s="181">
        <f>G179*F179</f>
        <v>0</v>
      </c>
    </row>
    <row r="180" spans="1:8" ht="14.25">
      <c r="A180" s="146"/>
      <c r="B180" s="251"/>
      <c r="C180" s="93"/>
      <c r="F180" s="165"/>
      <c r="G180" s="161"/>
      <c r="H180" s="160"/>
    </row>
    <row r="181" spans="1:8" ht="14.25">
      <c r="A181" s="146"/>
      <c r="B181" s="251"/>
      <c r="C181" s="93"/>
      <c r="F181" s="165"/>
      <c r="G181" s="161"/>
      <c r="H181" s="160"/>
    </row>
    <row r="182" spans="1:8" ht="14.25">
      <c r="A182" s="146"/>
      <c r="B182" s="251"/>
      <c r="C182" s="93"/>
      <c r="F182" s="165"/>
      <c r="G182" s="161"/>
      <c r="H182" s="160"/>
    </row>
    <row r="183" spans="1:8" ht="14.25">
      <c r="A183" s="146"/>
      <c r="B183" s="251"/>
      <c r="C183" s="93"/>
      <c r="F183" s="165"/>
      <c r="G183" s="161"/>
      <c r="H183" s="160"/>
    </row>
    <row r="184" spans="1:8" ht="85.5">
      <c r="A184" s="140" t="s">
        <v>430</v>
      </c>
      <c r="B184" s="123" t="s">
        <v>727</v>
      </c>
      <c r="C184" s="93"/>
      <c r="F184" s="165"/>
      <c r="G184" s="161"/>
      <c r="H184" s="160"/>
    </row>
    <row r="185" spans="1:8" ht="15">
      <c r="A185" s="146"/>
      <c r="B185" s="167" t="s">
        <v>728</v>
      </c>
      <c r="C185" s="94"/>
      <c r="D185" s="168"/>
      <c r="E185" s="168"/>
      <c r="F185" s="169"/>
      <c r="G185" s="161"/>
      <c r="H185" s="160"/>
    </row>
    <row r="186" spans="1:8" ht="14.25">
      <c r="A186" s="146"/>
      <c r="B186" s="170" t="s">
        <v>729</v>
      </c>
      <c r="C186" s="94" t="s">
        <v>374</v>
      </c>
      <c r="D186" s="168"/>
      <c r="E186" s="168"/>
      <c r="F186" s="169">
        <v>1</v>
      </c>
      <c r="G186" s="161"/>
      <c r="H186" s="160"/>
    </row>
    <row r="187" spans="1:8" ht="28.5">
      <c r="A187" s="146"/>
      <c r="B187" s="171" t="s">
        <v>730</v>
      </c>
      <c r="C187" s="94" t="s">
        <v>374</v>
      </c>
      <c r="D187" s="168"/>
      <c r="E187" s="168"/>
      <c r="F187" s="169">
        <v>1</v>
      </c>
      <c r="G187" s="161"/>
      <c r="H187" s="160"/>
    </row>
    <row r="188" spans="1:8" ht="28.5">
      <c r="A188" s="146"/>
      <c r="B188" s="171" t="s">
        <v>731</v>
      </c>
      <c r="C188" s="94" t="s">
        <v>374</v>
      </c>
      <c r="D188" s="168"/>
      <c r="E188" s="168"/>
      <c r="F188" s="169">
        <v>1</v>
      </c>
      <c r="G188" s="161"/>
      <c r="H188" s="160"/>
    </row>
    <row r="189" spans="1:8" ht="28.5">
      <c r="A189" s="146"/>
      <c r="B189" s="172" t="s">
        <v>732</v>
      </c>
      <c r="C189" s="94" t="s">
        <v>374</v>
      </c>
      <c r="D189" s="168"/>
      <c r="E189" s="168"/>
      <c r="F189" s="169">
        <v>1</v>
      </c>
      <c r="G189" s="161"/>
      <c r="H189" s="160"/>
    </row>
    <row r="190" spans="1:8" ht="42.75">
      <c r="A190" s="146"/>
      <c r="B190" s="171" t="s">
        <v>733</v>
      </c>
      <c r="C190" s="94"/>
      <c r="D190" s="168"/>
      <c r="E190" s="168"/>
      <c r="F190" s="169"/>
      <c r="G190" s="161"/>
      <c r="H190" s="160"/>
    </row>
    <row r="191" spans="1:8" ht="14.25">
      <c r="A191" s="146"/>
      <c r="B191" s="251"/>
      <c r="C191" s="93"/>
      <c r="F191" s="165"/>
      <c r="G191" s="161"/>
      <c r="H191" s="160"/>
    </row>
    <row r="192" spans="1:8" ht="14.25">
      <c r="A192" s="157"/>
      <c r="B192" s="138"/>
      <c r="C192" s="114" t="s">
        <v>734</v>
      </c>
      <c r="D192" s="115"/>
      <c r="E192" s="115"/>
      <c r="F192" s="158">
        <v>1</v>
      </c>
      <c r="G192" s="149"/>
      <c r="H192" s="181">
        <f>G192*F192</f>
        <v>0</v>
      </c>
    </row>
    <row r="193" spans="1:8" ht="14.25">
      <c r="A193" s="146"/>
      <c r="B193" s="251"/>
      <c r="C193" s="93"/>
      <c r="F193" s="165"/>
      <c r="G193" s="161"/>
      <c r="H193" s="160"/>
    </row>
    <row r="194" spans="1:8" ht="14.25">
      <c r="A194" s="146"/>
      <c r="B194" s="251"/>
      <c r="C194" s="93"/>
      <c r="F194" s="165"/>
      <c r="G194" s="161"/>
      <c r="H194" s="160"/>
    </row>
    <row r="195" spans="1:8" ht="85.5">
      <c r="A195" s="163" t="s">
        <v>431</v>
      </c>
      <c r="B195" s="123" t="s">
        <v>735</v>
      </c>
      <c r="C195" s="83"/>
      <c r="D195" s="83"/>
      <c r="E195" s="83"/>
      <c r="F195" s="83"/>
      <c r="G195" s="86"/>
      <c r="H195" s="83"/>
    </row>
    <row r="196" spans="1:8" ht="15">
      <c r="A196" s="163"/>
      <c r="B196" s="167" t="s">
        <v>736</v>
      </c>
      <c r="C196" s="94"/>
      <c r="D196" s="168"/>
      <c r="E196" s="168"/>
      <c r="F196" s="169"/>
      <c r="G196" s="161"/>
      <c r="H196" s="160"/>
    </row>
    <row r="197" spans="1:8" ht="57">
      <c r="A197" s="163"/>
      <c r="B197" s="170" t="s">
        <v>737</v>
      </c>
      <c r="C197" s="94" t="s">
        <v>374</v>
      </c>
      <c r="D197" s="168"/>
      <c r="E197" s="168"/>
      <c r="F197" s="94">
        <v>1</v>
      </c>
      <c r="G197" s="161"/>
      <c r="H197" s="160"/>
    </row>
    <row r="198" spans="1:8" ht="57">
      <c r="A198" s="163"/>
      <c r="B198" s="170" t="s">
        <v>738</v>
      </c>
      <c r="C198" s="94" t="s">
        <v>374</v>
      </c>
      <c r="D198" s="168"/>
      <c r="E198" s="168"/>
      <c r="F198" s="94">
        <v>1</v>
      </c>
      <c r="G198" s="161"/>
      <c r="H198" s="160"/>
    </row>
    <row r="199" spans="1:8" ht="14.25">
      <c r="A199" s="163"/>
      <c r="B199" s="170" t="s">
        <v>739</v>
      </c>
      <c r="C199" s="94" t="s">
        <v>374</v>
      </c>
      <c r="D199" s="141"/>
      <c r="E199" s="141"/>
      <c r="F199" s="94">
        <v>1</v>
      </c>
      <c r="G199" s="161"/>
      <c r="H199" s="160"/>
    </row>
    <row r="200" spans="1:8" ht="14.25">
      <c r="A200" s="163"/>
      <c r="B200" s="172" t="s">
        <v>740</v>
      </c>
      <c r="C200" s="94" t="s">
        <v>374</v>
      </c>
      <c r="D200" s="141"/>
      <c r="E200" s="141"/>
      <c r="F200" s="94">
        <v>1</v>
      </c>
      <c r="G200" s="161"/>
      <c r="H200" s="160"/>
    </row>
    <row r="201" spans="1:8" ht="14.25">
      <c r="A201" s="163"/>
      <c r="B201" s="172" t="s">
        <v>741</v>
      </c>
      <c r="C201" s="94" t="s">
        <v>374</v>
      </c>
      <c r="D201" s="141"/>
      <c r="E201" s="141"/>
      <c r="F201" s="94">
        <v>5</v>
      </c>
      <c r="G201" s="161"/>
      <c r="H201" s="160"/>
    </row>
    <row r="202" spans="1:8" ht="14.25">
      <c r="A202" s="163"/>
      <c r="B202" s="141" t="s">
        <v>742</v>
      </c>
      <c r="C202" s="94" t="s">
        <v>374</v>
      </c>
      <c r="D202" s="141"/>
      <c r="E202" s="141"/>
      <c r="F202" s="94">
        <v>2</v>
      </c>
      <c r="G202" s="161"/>
      <c r="H202" s="160"/>
    </row>
    <row r="203" spans="1:8" ht="14.25">
      <c r="A203" s="163"/>
      <c r="B203" s="172" t="s">
        <v>743</v>
      </c>
      <c r="C203" s="94" t="s">
        <v>374</v>
      </c>
      <c r="D203" s="141"/>
      <c r="E203" s="141"/>
      <c r="F203" s="94">
        <v>1</v>
      </c>
      <c r="G203" s="161"/>
      <c r="H203" s="160"/>
    </row>
    <row r="204" spans="1:8" ht="14.25">
      <c r="A204" s="163"/>
      <c r="B204" s="170" t="s">
        <v>744</v>
      </c>
      <c r="C204" s="94" t="s">
        <v>374</v>
      </c>
      <c r="D204" s="141"/>
      <c r="E204" s="141"/>
      <c r="F204" s="94">
        <v>1</v>
      </c>
      <c r="G204" s="161"/>
      <c r="H204" s="160"/>
    </row>
    <row r="205" spans="1:8" ht="42.75">
      <c r="A205" s="163"/>
      <c r="B205" s="171" t="s">
        <v>733</v>
      </c>
      <c r="C205" s="94" t="s">
        <v>734</v>
      </c>
      <c r="D205" s="173"/>
      <c r="E205" s="173"/>
      <c r="F205" s="174">
        <v>1</v>
      </c>
      <c r="G205" s="161"/>
      <c r="H205" s="160"/>
    </row>
    <row r="206" spans="1:8" ht="14.25">
      <c r="A206" s="157"/>
      <c r="B206" s="138"/>
      <c r="C206" s="114" t="s">
        <v>734</v>
      </c>
      <c r="D206" s="115"/>
      <c r="E206" s="115"/>
      <c r="F206" s="158">
        <v>1</v>
      </c>
      <c r="G206" s="149"/>
      <c r="H206" s="181">
        <f>G206*F206</f>
        <v>0</v>
      </c>
    </row>
    <row r="207" spans="1:8" ht="14.25">
      <c r="A207" s="163"/>
      <c r="B207" s="123"/>
      <c r="C207" s="93"/>
      <c r="F207" s="165"/>
      <c r="G207" s="161"/>
      <c r="H207" s="160"/>
    </row>
    <row r="208" spans="1:8" ht="14.25">
      <c r="A208" s="163"/>
      <c r="B208" s="123"/>
      <c r="C208" s="93"/>
      <c r="F208" s="165"/>
      <c r="G208" s="161"/>
      <c r="H208" s="160"/>
    </row>
    <row r="209" spans="1:7" ht="29.25">
      <c r="A209" s="163" t="s">
        <v>432</v>
      </c>
      <c r="B209" s="141" t="s">
        <v>745</v>
      </c>
      <c r="F209" s="94"/>
      <c r="G209" s="161"/>
    </row>
    <row r="210" spans="1:8" ht="15">
      <c r="A210" s="163"/>
      <c r="B210" s="122" t="s">
        <v>682</v>
      </c>
      <c r="C210" s="175" t="s">
        <v>638</v>
      </c>
      <c r="D210" s="176"/>
      <c r="E210" s="176"/>
      <c r="F210" s="165">
        <v>20</v>
      </c>
      <c r="G210" s="161"/>
      <c r="H210" s="160">
        <f>G210*F210</f>
        <v>0</v>
      </c>
    </row>
    <row r="211" spans="1:8" ht="15">
      <c r="A211" s="157"/>
      <c r="B211" s="124" t="s">
        <v>683</v>
      </c>
      <c r="C211" s="114" t="s">
        <v>638</v>
      </c>
      <c r="D211" s="177"/>
      <c r="E211" s="177"/>
      <c r="F211" s="158">
        <v>10</v>
      </c>
      <c r="G211" s="149"/>
      <c r="H211" s="181">
        <f>F211*G211</f>
        <v>0</v>
      </c>
    </row>
    <row r="212" spans="1:8" ht="14.25">
      <c r="A212" s="119"/>
      <c r="B212" s="159"/>
      <c r="C212" s="93"/>
      <c r="D212" s="176"/>
      <c r="E212" s="176"/>
      <c r="F212" s="160"/>
      <c r="G212" s="161"/>
      <c r="H212" s="245"/>
    </row>
    <row r="213" spans="1:8" ht="14.25">
      <c r="A213" s="119"/>
      <c r="B213" s="159"/>
      <c r="C213" s="93"/>
      <c r="D213" s="176"/>
      <c r="E213" s="176"/>
      <c r="F213" s="160"/>
      <c r="G213" s="161"/>
      <c r="H213" s="245"/>
    </row>
    <row r="214" spans="1:8" ht="29.25">
      <c r="A214" s="112" t="s">
        <v>433</v>
      </c>
      <c r="B214" s="130" t="s">
        <v>746</v>
      </c>
      <c r="C214" s="114" t="s">
        <v>638</v>
      </c>
      <c r="D214" s="177"/>
      <c r="E214" s="177"/>
      <c r="F214" s="158">
        <v>300</v>
      </c>
      <c r="G214" s="149"/>
      <c r="H214" s="181">
        <f>F214*G214</f>
        <v>0</v>
      </c>
    </row>
    <row r="215" spans="1:8" ht="14.25">
      <c r="A215" s="119"/>
      <c r="B215" s="134"/>
      <c r="C215" s="93"/>
      <c r="D215" s="176"/>
      <c r="E215" s="176"/>
      <c r="F215" s="165"/>
      <c r="G215" s="161"/>
      <c r="H215" s="160"/>
    </row>
    <row r="216" spans="1:8" ht="14.25">
      <c r="A216" s="119"/>
      <c r="B216" s="159"/>
      <c r="C216" s="93"/>
      <c r="D216" s="176"/>
      <c r="E216" s="176"/>
      <c r="F216" s="165"/>
      <c r="G216" s="161"/>
      <c r="H216" s="245"/>
    </row>
    <row r="217" spans="1:8" ht="29.25">
      <c r="A217" s="112" t="s">
        <v>105</v>
      </c>
      <c r="B217" s="130" t="s">
        <v>747</v>
      </c>
      <c r="C217" s="114" t="s">
        <v>638</v>
      </c>
      <c r="D217" s="177"/>
      <c r="E217" s="177"/>
      <c r="F217" s="158">
        <v>60</v>
      </c>
      <c r="G217" s="149"/>
      <c r="H217" s="181">
        <f>F217*G217</f>
        <v>0</v>
      </c>
    </row>
    <row r="218" spans="1:8" ht="14.25">
      <c r="A218" s="119"/>
      <c r="B218" s="159"/>
      <c r="C218" s="93"/>
      <c r="D218" s="176"/>
      <c r="E218" s="176"/>
      <c r="F218" s="165"/>
      <c r="G218" s="161"/>
      <c r="H218" s="245"/>
    </row>
    <row r="219" spans="1:8" ht="14.25">
      <c r="A219" s="119"/>
      <c r="B219" s="159"/>
      <c r="C219" s="93"/>
      <c r="D219" s="176"/>
      <c r="E219" s="176"/>
      <c r="F219" s="165"/>
      <c r="G219" s="161"/>
      <c r="H219" s="245"/>
    </row>
    <row r="220" spans="1:8" ht="28.5">
      <c r="A220" s="112" t="s">
        <v>748</v>
      </c>
      <c r="B220" s="130" t="s">
        <v>749</v>
      </c>
      <c r="C220" s="114" t="s">
        <v>638</v>
      </c>
      <c r="D220" s="177"/>
      <c r="E220" s="177"/>
      <c r="F220" s="158">
        <v>300</v>
      </c>
      <c r="G220" s="149"/>
      <c r="H220" s="181">
        <f>F220*G220</f>
        <v>0</v>
      </c>
    </row>
    <row r="221" spans="1:8" ht="14.25">
      <c r="A221" s="119"/>
      <c r="B221" s="159"/>
      <c r="C221" s="93"/>
      <c r="D221" s="176"/>
      <c r="E221" s="176"/>
      <c r="F221" s="165"/>
      <c r="G221" s="161"/>
      <c r="H221" s="245"/>
    </row>
    <row r="222" spans="1:8" ht="14.25">
      <c r="A222" s="163"/>
      <c r="B222" s="92"/>
      <c r="C222" s="175"/>
      <c r="D222" s="176"/>
      <c r="E222" s="176"/>
      <c r="F222" s="165"/>
      <c r="G222" s="161"/>
      <c r="H222" s="245"/>
    </row>
    <row r="223" spans="1:8" ht="28.5">
      <c r="A223" s="157" t="s">
        <v>434</v>
      </c>
      <c r="B223" s="130" t="s">
        <v>750</v>
      </c>
      <c r="C223" s="114" t="s">
        <v>638</v>
      </c>
      <c r="D223" s="177"/>
      <c r="E223" s="177"/>
      <c r="F223" s="158">
        <v>300</v>
      </c>
      <c r="G223" s="149"/>
      <c r="H223" s="181">
        <f>F223*G223</f>
        <v>0</v>
      </c>
    </row>
    <row r="224" spans="1:8" ht="14.25">
      <c r="A224" s="163"/>
      <c r="B224" s="134"/>
      <c r="C224" s="93"/>
      <c r="D224" s="176"/>
      <c r="E224" s="176"/>
      <c r="F224" s="165"/>
      <c r="G224" s="161"/>
      <c r="H224" s="160"/>
    </row>
    <row r="225" spans="1:8" ht="14.25">
      <c r="A225" s="163"/>
      <c r="B225" s="134"/>
      <c r="C225" s="93"/>
      <c r="D225" s="176"/>
      <c r="E225" s="176"/>
      <c r="F225" s="165"/>
      <c r="G225" s="161"/>
      <c r="H225" s="160"/>
    </row>
    <row r="226" spans="1:8" ht="14.25">
      <c r="A226" s="178" t="s">
        <v>751</v>
      </c>
      <c r="B226" s="179" t="s">
        <v>752</v>
      </c>
      <c r="C226" s="114" t="s">
        <v>638</v>
      </c>
      <c r="D226" s="177"/>
      <c r="E226" s="177"/>
      <c r="F226" s="158">
        <v>350</v>
      </c>
      <c r="G226" s="149"/>
      <c r="H226" s="181">
        <f>F226*G226</f>
        <v>0</v>
      </c>
    </row>
    <row r="227" spans="1:8" ht="14.25">
      <c r="A227" s="91"/>
      <c r="B227" s="159"/>
      <c r="C227" s="93"/>
      <c r="D227" s="176"/>
      <c r="E227" s="176"/>
      <c r="F227" s="165"/>
      <c r="G227" s="161"/>
      <c r="H227" s="245"/>
    </row>
    <row r="228" spans="1:8" ht="14.25">
      <c r="A228" s="119"/>
      <c r="B228" s="159"/>
      <c r="C228" s="93"/>
      <c r="D228" s="176"/>
      <c r="E228" s="176"/>
      <c r="F228" s="165"/>
      <c r="G228" s="161"/>
      <c r="H228" s="245"/>
    </row>
    <row r="229" spans="1:8" ht="28.5">
      <c r="A229" s="112" t="s">
        <v>753</v>
      </c>
      <c r="B229" s="180" t="s">
        <v>754</v>
      </c>
      <c r="C229" s="114" t="s">
        <v>374</v>
      </c>
      <c r="D229" s="181"/>
      <c r="E229" s="181"/>
      <c r="F229" s="158">
        <v>35</v>
      </c>
      <c r="G229" s="149"/>
      <c r="H229" s="181">
        <f>F229*G229</f>
        <v>0</v>
      </c>
    </row>
    <row r="230" spans="1:8" ht="14.25">
      <c r="A230" s="119"/>
      <c r="B230" s="182"/>
      <c r="C230" s="93"/>
      <c r="D230" s="160"/>
      <c r="E230" s="160"/>
      <c r="F230" s="165"/>
      <c r="G230" s="161"/>
      <c r="H230" s="245"/>
    </row>
    <row r="231" spans="1:8" ht="14.25">
      <c r="A231" s="119"/>
      <c r="B231" s="182"/>
      <c r="C231" s="93"/>
      <c r="D231" s="160"/>
      <c r="E231" s="160"/>
      <c r="F231" s="160"/>
      <c r="G231" s="161"/>
      <c r="H231" s="245"/>
    </row>
    <row r="232" spans="1:8" ht="43.5">
      <c r="A232" s="157" t="s">
        <v>755</v>
      </c>
      <c r="B232" s="130" t="s">
        <v>756</v>
      </c>
      <c r="C232" s="114" t="s">
        <v>638</v>
      </c>
      <c r="D232" s="177"/>
      <c r="E232" s="177"/>
      <c r="F232" s="158">
        <v>430</v>
      </c>
      <c r="G232" s="149"/>
      <c r="H232" s="181">
        <f>F232*G232</f>
        <v>0</v>
      </c>
    </row>
    <row r="233" spans="1:8" ht="14.25">
      <c r="A233" s="163"/>
      <c r="B233" s="159"/>
      <c r="C233" s="93"/>
      <c r="D233" s="176"/>
      <c r="E233" s="176"/>
      <c r="F233" s="160"/>
      <c r="G233" s="161"/>
      <c r="H233" s="245"/>
    </row>
    <row r="234" spans="1:8" ht="14.25">
      <c r="A234" s="163"/>
      <c r="B234" s="159"/>
      <c r="C234" s="93"/>
      <c r="D234" s="176"/>
      <c r="E234" s="176"/>
      <c r="F234" s="160"/>
      <c r="G234" s="161"/>
      <c r="H234" s="245"/>
    </row>
    <row r="235" spans="1:8" ht="28.5">
      <c r="A235" s="157" t="s">
        <v>757</v>
      </c>
      <c r="B235" s="139" t="s">
        <v>758</v>
      </c>
      <c r="C235" s="115" t="s">
        <v>638</v>
      </c>
      <c r="D235" s="115"/>
      <c r="E235" s="115"/>
      <c r="F235" s="116">
        <v>220</v>
      </c>
      <c r="G235" s="149"/>
      <c r="H235" s="181">
        <f>F235*G235</f>
        <v>0</v>
      </c>
    </row>
    <row r="236" spans="1:8" ht="14.25">
      <c r="A236" s="163"/>
      <c r="B236" s="141"/>
      <c r="F236" s="94"/>
      <c r="G236" s="161"/>
      <c r="H236" s="160"/>
    </row>
    <row r="237" spans="1:8" ht="14.25">
      <c r="A237" s="163"/>
      <c r="B237" s="141"/>
      <c r="F237" s="94"/>
      <c r="G237" s="161"/>
      <c r="H237" s="160"/>
    </row>
    <row r="238" spans="1:8" ht="42.75">
      <c r="A238" s="157" t="s">
        <v>759</v>
      </c>
      <c r="B238" s="139" t="s">
        <v>760</v>
      </c>
      <c r="C238" s="115" t="s">
        <v>761</v>
      </c>
      <c r="D238" s="115"/>
      <c r="E238" s="115"/>
      <c r="F238" s="116">
        <v>1</v>
      </c>
      <c r="G238" s="149"/>
      <c r="H238" s="181">
        <f>F238*G238</f>
        <v>0</v>
      </c>
    </row>
    <row r="239" spans="1:8" ht="14.25">
      <c r="A239" s="163"/>
      <c r="B239" s="141"/>
      <c r="F239" s="94"/>
      <c r="G239" s="161"/>
      <c r="H239" s="160"/>
    </row>
    <row r="240" spans="1:8" ht="14.25">
      <c r="A240" s="163"/>
      <c r="B240" s="141"/>
      <c r="F240" s="94"/>
      <c r="G240" s="161"/>
      <c r="H240" s="160"/>
    </row>
    <row r="241" spans="1:8" ht="67.5" customHeight="1">
      <c r="A241" s="163" t="s">
        <v>762</v>
      </c>
      <c r="B241" s="134" t="s">
        <v>763</v>
      </c>
      <c r="C241" s="93"/>
      <c r="D241" s="176"/>
      <c r="E241" s="176"/>
      <c r="F241" s="165"/>
      <c r="G241" s="161"/>
      <c r="H241" s="160"/>
    </row>
    <row r="242" spans="1:8" ht="14.25">
      <c r="A242" s="157"/>
      <c r="B242" s="130"/>
      <c r="C242" s="114" t="s">
        <v>374</v>
      </c>
      <c r="D242" s="177"/>
      <c r="E242" s="177"/>
      <c r="F242" s="158">
        <v>1</v>
      </c>
      <c r="G242" s="149"/>
      <c r="H242" s="181">
        <f>F242*G242</f>
        <v>0</v>
      </c>
    </row>
    <row r="243" spans="1:8" ht="14.25">
      <c r="A243" s="163"/>
      <c r="B243" s="134"/>
      <c r="C243" s="93"/>
      <c r="D243" s="176"/>
      <c r="E243" s="176"/>
      <c r="F243" s="165"/>
      <c r="G243" s="161"/>
      <c r="H243" s="160"/>
    </row>
    <row r="244" spans="1:8" ht="14.25">
      <c r="A244" s="163"/>
      <c r="B244" s="159"/>
      <c r="C244" s="93"/>
      <c r="D244" s="176"/>
      <c r="E244" s="176"/>
      <c r="F244" s="160"/>
      <c r="G244" s="161"/>
      <c r="H244" s="245"/>
    </row>
    <row r="245" spans="1:8" ht="37.5" customHeight="1">
      <c r="A245" s="157" t="s">
        <v>764</v>
      </c>
      <c r="B245" s="130" t="s">
        <v>765</v>
      </c>
      <c r="C245" s="114" t="s">
        <v>374</v>
      </c>
      <c r="D245" s="177"/>
      <c r="E245" s="177"/>
      <c r="F245" s="158">
        <v>14</v>
      </c>
      <c r="G245" s="149"/>
      <c r="H245" s="181">
        <f>F245*G245</f>
        <v>0</v>
      </c>
    </row>
    <row r="246" spans="1:8" ht="14.25">
      <c r="A246" s="163"/>
      <c r="B246" s="134"/>
      <c r="C246" s="93"/>
      <c r="D246" s="176"/>
      <c r="E246" s="176"/>
      <c r="F246" s="165"/>
      <c r="G246" s="161"/>
      <c r="H246" s="245"/>
    </row>
    <row r="247" spans="1:8" ht="14.25">
      <c r="A247" s="163"/>
      <c r="B247" s="134"/>
      <c r="C247" s="93"/>
      <c r="D247" s="176"/>
      <c r="E247" s="176"/>
      <c r="F247" s="165"/>
      <c r="G247" s="161"/>
      <c r="H247" s="245"/>
    </row>
    <row r="248" spans="1:8" ht="49.5" customHeight="1">
      <c r="A248" s="157" t="s">
        <v>766</v>
      </c>
      <c r="B248" s="130" t="s">
        <v>767</v>
      </c>
      <c r="C248" s="114" t="s">
        <v>374</v>
      </c>
      <c r="D248" s="177"/>
      <c r="E248" s="177"/>
      <c r="F248" s="158">
        <v>3</v>
      </c>
      <c r="G248" s="149"/>
      <c r="H248" s="181">
        <f>F248*G248</f>
        <v>0</v>
      </c>
    </row>
    <row r="249" spans="1:8" ht="14.25">
      <c r="A249" s="183"/>
      <c r="B249" s="159"/>
      <c r="C249" s="93"/>
      <c r="D249" s="176"/>
      <c r="E249" s="176"/>
      <c r="F249" s="165"/>
      <c r="G249" s="161"/>
      <c r="H249" s="245"/>
    </row>
    <row r="250" spans="1:247" ht="14.25">
      <c r="A250" s="183"/>
      <c r="B250" s="141"/>
      <c r="C250" s="175"/>
      <c r="D250" s="176"/>
      <c r="E250" s="176"/>
      <c r="F250" s="154"/>
      <c r="G250" s="121"/>
      <c r="H250" s="245"/>
      <c r="O250" s="141"/>
      <c r="W250" s="141"/>
      <c r="AE250" s="141"/>
      <c r="AM250" s="141"/>
      <c r="AU250" s="141"/>
      <c r="BC250" s="141"/>
      <c r="BK250" s="141"/>
      <c r="BS250" s="141"/>
      <c r="CA250" s="141"/>
      <c r="CI250" s="141"/>
      <c r="CQ250" s="141"/>
      <c r="CY250" s="141"/>
      <c r="DG250" s="141"/>
      <c r="DO250" s="141"/>
      <c r="DW250" s="141"/>
      <c r="EE250" s="141"/>
      <c r="EM250" s="141"/>
      <c r="EU250" s="141"/>
      <c r="FC250" s="141"/>
      <c r="FK250" s="141"/>
      <c r="FS250" s="141"/>
      <c r="GA250" s="141"/>
      <c r="GI250" s="141"/>
      <c r="GQ250" s="141"/>
      <c r="GY250" s="141"/>
      <c r="HG250" s="141"/>
      <c r="HO250" s="141"/>
      <c r="HW250" s="141"/>
      <c r="IE250" s="141"/>
      <c r="IM250" s="141"/>
    </row>
    <row r="251" spans="1:247" ht="43.5">
      <c r="A251" s="157" t="s">
        <v>768</v>
      </c>
      <c r="B251" s="130" t="s">
        <v>769</v>
      </c>
      <c r="C251" s="114" t="s">
        <v>638</v>
      </c>
      <c r="D251" s="177"/>
      <c r="E251" s="177"/>
      <c r="F251" s="158">
        <v>60</v>
      </c>
      <c r="G251" s="149"/>
      <c r="H251" s="181">
        <f>F251*G251</f>
        <v>0</v>
      </c>
      <c r="O251" s="141"/>
      <c r="W251" s="141"/>
      <c r="AE251" s="141"/>
      <c r="AM251" s="141"/>
      <c r="AU251" s="141"/>
      <c r="BC251" s="141"/>
      <c r="BK251" s="141"/>
      <c r="BS251" s="141"/>
      <c r="CA251" s="141"/>
      <c r="CI251" s="141"/>
      <c r="CQ251" s="141"/>
      <c r="CY251" s="141"/>
      <c r="DG251" s="141"/>
      <c r="DO251" s="141"/>
      <c r="DW251" s="141"/>
      <c r="EE251" s="141"/>
      <c r="EM251" s="141"/>
      <c r="EU251" s="141"/>
      <c r="FC251" s="141"/>
      <c r="FK251" s="141"/>
      <c r="FS251" s="141"/>
      <c r="GA251" s="141"/>
      <c r="GI251" s="141"/>
      <c r="GQ251" s="141"/>
      <c r="GY251" s="141"/>
      <c r="HG251" s="141"/>
      <c r="HO251" s="141"/>
      <c r="HW251" s="141"/>
      <c r="IE251" s="141"/>
      <c r="IM251" s="141"/>
    </row>
    <row r="252" spans="1:247" ht="14.25">
      <c r="A252" s="183"/>
      <c r="B252" s="141"/>
      <c r="C252" s="175"/>
      <c r="D252" s="176"/>
      <c r="E252" s="176"/>
      <c r="F252" s="154"/>
      <c r="G252" s="121"/>
      <c r="H252" s="245"/>
      <c r="O252" s="141"/>
      <c r="W252" s="141"/>
      <c r="AE252" s="141"/>
      <c r="AM252" s="141"/>
      <c r="AU252" s="141"/>
      <c r="BC252" s="141"/>
      <c r="BK252" s="141"/>
      <c r="BS252" s="141"/>
      <c r="CA252" s="141"/>
      <c r="CI252" s="141"/>
      <c r="CQ252" s="141"/>
      <c r="CY252" s="141"/>
      <c r="DG252" s="141"/>
      <c r="DO252" s="141"/>
      <c r="DW252" s="141"/>
      <c r="EE252" s="141"/>
      <c r="EM252" s="141"/>
      <c r="EU252" s="141"/>
      <c r="FC252" s="141"/>
      <c r="FK252" s="141"/>
      <c r="FS252" s="141"/>
      <c r="GA252" s="141"/>
      <c r="GI252" s="141"/>
      <c r="GQ252" s="141"/>
      <c r="GY252" s="141"/>
      <c r="HG252" s="141"/>
      <c r="HO252" s="141"/>
      <c r="HW252" s="141"/>
      <c r="IE252" s="141"/>
      <c r="IM252" s="141"/>
    </row>
    <row r="253" spans="1:247" ht="14.25">
      <c r="A253" s="183"/>
      <c r="B253" s="141"/>
      <c r="C253" s="175"/>
      <c r="D253" s="176"/>
      <c r="E253" s="176"/>
      <c r="F253" s="154"/>
      <c r="G253" s="121"/>
      <c r="H253" s="245"/>
      <c r="O253" s="141"/>
      <c r="W253" s="141"/>
      <c r="AE253" s="141"/>
      <c r="AM253" s="141"/>
      <c r="AU253" s="141"/>
      <c r="BC253" s="141"/>
      <c r="BK253" s="141"/>
      <c r="BS253" s="141"/>
      <c r="CA253" s="141"/>
      <c r="CI253" s="141"/>
      <c r="CQ253" s="141"/>
      <c r="CY253" s="141"/>
      <c r="DG253" s="141"/>
      <c r="DO253" s="141"/>
      <c r="DW253" s="141"/>
      <c r="EE253" s="141"/>
      <c r="EM253" s="141"/>
      <c r="EU253" s="141"/>
      <c r="FC253" s="141"/>
      <c r="FK253" s="141"/>
      <c r="FS253" s="141"/>
      <c r="GA253" s="141"/>
      <c r="GI253" s="141"/>
      <c r="GQ253" s="141"/>
      <c r="GY253" s="141"/>
      <c r="HG253" s="141"/>
      <c r="HO253" s="141"/>
      <c r="HW253" s="141"/>
      <c r="IE253" s="141"/>
      <c r="IM253" s="141"/>
    </row>
    <row r="254" spans="1:247" ht="15" thickBot="1">
      <c r="A254" s="183"/>
      <c r="B254" s="141"/>
      <c r="C254" s="175"/>
      <c r="D254" s="176"/>
      <c r="E254" s="176"/>
      <c r="F254" s="154"/>
      <c r="G254" s="121"/>
      <c r="H254" s="245"/>
      <c r="O254" s="141"/>
      <c r="W254" s="141"/>
      <c r="AE254" s="141"/>
      <c r="AM254" s="141"/>
      <c r="AU254" s="141"/>
      <c r="BC254" s="141"/>
      <c r="BK254" s="141"/>
      <c r="BS254" s="141"/>
      <c r="CA254" s="141"/>
      <c r="CI254" s="141"/>
      <c r="CQ254" s="141"/>
      <c r="CY254" s="141"/>
      <c r="DG254" s="141"/>
      <c r="DO254" s="141"/>
      <c r="DW254" s="141"/>
      <c r="EE254" s="141"/>
      <c r="EM254" s="141"/>
      <c r="EU254" s="141"/>
      <c r="FC254" s="141"/>
      <c r="FK254" s="141"/>
      <c r="FS254" s="141"/>
      <c r="GA254" s="141"/>
      <c r="GI254" s="141"/>
      <c r="GQ254" s="141"/>
      <c r="GY254" s="141"/>
      <c r="HG254" s="141"/>
      <c r="HO254" s="141"/>
      <c r="HW254" s="141"/>
      <c r="IE254" s="141"/>
      <c r="IM254" s="141"/>
    </row>
    <row r="255" spans="1:8" ht="25.5" customHeight="1" thickBot="1">
      <c r="A255" s="150" t="s">
        <v>770</v>
      </c>
      <c r="B255" s="151"/>
      <c r="C255" s="152"/>
      <c r="D255" s="152"/>
      <c r="E255" s="152"/>
      <c r="F255" s="152"/>
      <c r="G255" s="184"/>
      <c r="H255" s="249">
        <f>SUM(H138:H251)</f>
        <v>0</v>
      </c>
    </row>
    <row r="256" spans="1:8" ht="14.25">
      <c r="A256" s="91"/>
      <c r="B256" s="159"/>
      <c r="C256" s="93"/>
      <c r="D256" s="176"/>
      <c r="E256" s="176"/>
      <c r="F256" s="154"/>
      <c r="G256" s="121"/>
      <c r="H256" s="245"/>
    </row>
    <row r="257" spans="1:8" ht="14.25">
      <c r="A257" s="91"/>
      <c r="B257" s="159"/>
      <c r="C257" s="93"/>
      <c r="D257" s="176"/>
      <c r="E257" s="176"/>
      <c r="F257" s="154"/>
      <c r="G257" s="121"/>
      <c r="H257" s="245"/>
    </row>
    <row r="258" spans="1:8" ht="14.25">
      <c r="A258" s="91"/>
      <c r="B258" s="159"/>
      <c r="C258" s="93"/>
      <c r="D258" s="176"/>
      <c r="E258" s="176"/>
      <c r="F258" s="154"/>
      <c r="G258" s="121"/>
      <c r="H258" s="245"/>
    </row>
    <row r="259" spans="1:8" ht="14.25">
      <c r="A259" s="91"/>
      <c r="B259" s="159"/>
      <c r="C259" s="93"/>
      <c r="D259" s="176"/>
      <c r="E259" s="176"/>
      <c r="F259" s="154"/>
      <c r="G259" s="121"/>
      <c r="H259" s="245"/>
    </row>
    <row r="260" spans="1:8" ht="14.25">
      <c r="A260" s="91"/>
      <c r="B260" s="159"/>
      <c r="C260" s="93"/>
      <c r="D260" s="176"/>
      <c r="E260" s="176"/>
      <c r="F260" s="154"/>
      <c r="G260" s="121"/>
      <c r="H260" s="245"/>
    </row>
    <row r="261" spans="1:8" ht="24" customHeight="1">
      <c r="A261" s="155" t="s">
        <v>771</v>
      </c>
      <c r="B261" s="156" t="s">
        <v>772</v>
      </c>
      <c r="C261" s="108"/>
      <c r="D261" s="109"/>
      <c r="E261" s="109"/>
      <c r="F261" s="110"/>
      <c r="G261" s="185"/>
      <c r="H261" s="246"/>
    </row>
    <row r="262" spans="1:8" ht="14.25">
      <c r="A262" s="119"/>
      <c r="B262" s="186"/>
      <c r="C262" s="93"/>
      <c r="F262" s="154"/>
      <c r="G262" s="121"/>
      <c r="H262" s="245"/>
    </row>
    <row r="263" spans="1:8" ht="14.25">
      <c r="A263" s="119"/>
      <c r="B263" s="143"/>
      <c r="C263" s="93"/>
      <c r="D263" s="176"/>
      <c r="E263" s="176"/>
      <c r="F263" s="165"/>
      <c r="G263" s="161"/>
      <c r="H263" s="160"/>
    </row>
    <row r="264" spans="1:8" ht="99.75">
      <c r="A264" s="166" t="s">
        <v>454</v>
      </c>
      <c r="B264" s="139" t="s">
        <v>773</v>
      </c>
      <c r="C264" s="114" t="s">
        <v>761</v>
      </c>
      <c r="D264" s="177"/>
      <c r="E264" s="177"/>
      <c r="F264" s="158">
        <v>5</v>
      </c>
      <c r="G264" s="149"/>
      <c r="H264" s="181">
        <f>F264*G264</f>
        <v>0</v>
      </c>
    </row>
    <row r="265" spans="1:8" ht="14.25">
      <c r="A265" s="119"/>
      <c r="B265" s="143"/>
      <c r="C265" s="93"/>
      <c r="D265" s="176"/>
      <c r="E265" s="176"/>
      <c r="F265" s="165"/>
      <c r="G265" s="161"/>
      <c r="H265" s="160"/>
    </row>
    <row r="266" spans="1:8" ht="14.25">
      <c r="A266" s="119"/>
      <c r="B266" s="143"/>
      <c r="C266" s="93"/>
      <c r="D266" s="176"/>
      <c r="E266" s="176"/>
      <c r="F266" s="165"/>
      <c r="G266" s="161"/>
      <c r="H266" s="160"/>
    </row>
    <row r="267" spans="1:8" ht="99.75">
      <c r="A267" s="166" t="s">
        <v>488</v>
      </c>
      <c r="B267" s="139" t="s">
        <v>774</v>
      </c>
      <c r="C267" s="114" t="s">
        <v>761</v>
      </c>
      <c r="D267" s="177"/>
      <c r="E267" s="177"/>
      <c r="F267" s="158">
        <v>3</v>
      </c>
      <c r="G267" s="149"/>
      <c r="H267" s="181">
        <f>F267*G267</f>
        <v>0</v>
      </c>
    </row>
    <row r="268" spans="1:8" ht="14.25">
      <c r="A268" s="119"/>
      <c r="B268" s="143"/>
      <c r="C268" s="93"/>
      <c r="D268" s="176"/>
      <c r="E268" s="176"/>
      <c r="F268" s="165"/>
      <c r="G268" s="161"/>
      <c r="H268" s="160"/>
    </row>
    <row r="269" spans="1:8" ht="14.25">
      <c r="A269" s="119"/>
      <c r="B269" s="143"/>
      <c r="C269" s="93"/>
      <c r="D269" s="176"/>
      <c r="E269" s="176"/>
      <c r="F269" s="165"/>
      <c r="G269" s="161"/>
      <c r="H269" s="160"/>
    </row>
    <row r="270" spans="1:8" ht="99.75">
      <c r="A270" s="166" t="s">
        <v>775</v>
      </c>
      <c r="B270" s="139" t="s">
        <v>776</v>
      </c>
      <c r="C270" s="114" t="s">
        <v>761</v>
      </c>
      <c r="D270" s="177"/>
      <c r="E270" s="177"/>
      <c r="F270" s="158">
        <v>2</v>
      </c>
      <c r="G270" s="149"/>
      <c r="H270" s="181">
        <f>F270*G270</f>
        <v>0</v>
      </c>
    </row>
    <row r="271" spans="1:8" ht="14.25">
      <c r="A271" s="119"/>
      <c r="B271" s="143"/>
      <c r="C271" s="93"/>
      <c r="D271" s="176"/>
      <c r="E271" s="176"/>
      <c r="F271" s="165"/>
      <c r="G271" s="161"/>
      <c r="H271" s="160"/>
    </row>
    <row r="272" spans="1:8" ht="14.25">
      <c r="A272" s="119"/>
      <c r="B272" s="143"/>
      <c r="C272" s="93"/>
      <c r="D272" s="176"/>
      <c r="E272" s="176"/>
      <c r="F272" s="165"/>
      <c r="G272" s="161"/>
      <c r="H272" s="160"/>
    </row>
    <row r="273" spans="1:8" ht="99.75">
      <c r="A273" s="166" t="s">
        <v>777</v>
      </c>
      <c r="B273" s="139" t="s">
        <v>778</v>
      </c>
      <c r="C273" s="114" t="s">
        <v>761</v>
      </c>
      <c r="D273" s="177"/>
      <c r="E273" s="177"/>
      <c r="F273" s="158">
        <v>4</v>
      </c>
      <c r="G273" s="149"/>
      <c r="H273" s="181">
        <f>F273*G273</f>
        <v>0</v>
      </c>
    </row>
    <row r="274" spans="1:8" ht="14.25">
      <c r="A274" s="119"/>
      <c r="B274" s="143"/>
      <c r="C274" s="93"/>
      <c r="D274" s="176"/>
      <c r="E274" s="176"/>
      <c r="F274" s="165"/>
      <c r="G274" s="161"/>
      <c r="H274" s="160"/>
    </row>
    <row r="275" spans="1:8" ht="14.25">
      <c r="A275" s="119"/>
      <c r="B275" s="143"/>
      <c r="C275" s="93"/>
      <c r="D275" s="176"/>
      <c r="E275" s="176"/>
      <c r="F275" s="165"/>
      <c r="G275" s="161"/>
      <c r="H275" s="160"/>
    </row>
    <row r="276" spans="1:8" ht="28.5">
      <c r="A276" s="119" t="s">
        <v>779</v>
      </c>
      <c r="B276" s="123" t="s">
        <v>780</v>
      </c>
      <c r="C276" s="93"/>
      <c r="D276" s="176"/>
      <c r="E276" s="176"/>
      <c r="F276" s="165"/>
      <c r="G276" s="161"/>
      <c r="H276" s="245"/>
    </row>
    <row r="277" spans="1:8" ht="14.25">
      <c r="A277" s="112"/>
      <c r="B277" s="250" t="s">
        <v>781</v>
      </c>
      <c r="C277" s="114" t="s">
        <v>374</v>
      </c>
      <c r="D277" s="177"/>
      <c r="E277" s="177"/>
      <c r="F277" s="158">
        <v>14</v>
      </c>
      <c r="G277" s="149"/>
      <c r="H277" s="181">
        <f>F277*G277</f>
        <v>0</v>
      </c>
    </row>
    <row r="278" spans="1:8" ht="14.25">
      <c r="A278" s="119"/>
      <c r="B278" s="251"/>
      <c r="C278" s="93"/>
      <c r="D278" s="176"/>
      <c r="E278" s="176"/>
      <c r="F278" s="165"/>
      <c r="G278" s="161"/>
      <c r="H278" s="160"/>
    </row>
    <row r="279" spans="1:8" ht="14.25">
      <c r="A279" s="119"/>
      <c r="B279" s="251"/>
      <c r="C279" s="93"/>
      <c r="D279" s="176"/>
      <c r="E279" s="176"/>
      <c r="F279" s="165"/>
      <c r="G279" s="161"/>
      <c r="H279" s="160"/>
    </row>
    <row r="280" spans="1:8" ht="14.25">
      <c r="A280" s="112" t="s">
        <v>782</v>
      </c>
      <c r="B280" s="179" t="s">
        <v>783</v>
      </c>
      <c r="C280" s="187" t="s">
        <v>374</v>
      </c>
      <c r="D280" s="188"/>
      <c r="E280" s="188"/>
      <c r="F280" s="189">
        <v>1</v>
      </c>
      <c r="G280" s="149"/>
      <c r="H280" s="181">
        <f>F280*G280</f>
        <v>0</v>
      </c>
    </row>
    <row r="281" spans="1:8" ht="14.25">
      <c r="A281" s="119"/>
      <c r="B281" s="159"/>
      <c r="C281" s="190"/>
      <c r="D281" s="191"/>
      <c r="E281" s="191"/>
      <c r="F281" s="192"/>
      <c r="G281" s="161"/>
      <c r="H281" s="160"/>
    </row>
    <row r="282" spans="1:8" ht="14.25">
      <c r="A282" s="119"/>
      <c r="B282" s="159"/>
      <c r="C282" s="190"/>
      <c r="D282" s="191"/>
      <c r="E282" s="191"/>
      <c r="F282" s="192"/>
      <c r="G282" s="161"/>
      <c r="H282" s="160"/>
    </row>
    <row r="283" spans="1:8" ht="42.75">
      <c r="A283" s="112" t="s">
        <v>784</v>
      </c>
      <c r="B283" s="130" t="s">
        <v>785</v>
      </c>
      <c r="C283" s="187" t="s">
        <v>374</v>
      </c>
      <c r="D283" s="188"/>
      <c r="E283" s="188"/>
      <c r="F283" s="189">
        <v>1</v>
      </c>
      <c r="G283" s="149"/>
      <c r="H283" s="181">
        <f>F283*G283</f>
        <v>0</v>
      </c>
    </row>
    <row r="284" spans="1:8" ht="14.25">
      <c r="A284" s="119"/>
      <c r="B284" s="254"/>
      <c r="C284" s="93"/>
      <c r="D284" s="176"/>
      <c r="E284" s="176"/>
      <c r="F284" s="165"/>
      <c r="G284" s="161"/>
      <c r="H284" s="160"/>
    </row>
    <row r="285" spans="1:8" ht="14.25">
      <c r="A285" s="119"/>
      <c r="B285" s="254"/>
      <c r="C285" s="93"/>
      <c r="D285" s="176"/>
      <c r="E285" s="176"/>
      <c r="F285" s="165"/>
      <c r="G285" s="161"/>
      <c r="H285" s="160"/>
    </row>
    <row r="286" spans="1:8" ht="45" customHeight="1">
      <c r="A286" s="112" t="s">
        <v>786</v>
      </c>
      <c r="B286" s="130" t="s">
        <v>787</v>
      </c>
      <c r="C286" s="187" t="s">
        <v>374</v>
      </c>
      <c r="D286" s="188"/>
      <c r="E286" s="188"/>
      <c r="F286" s="189">
        <v>1</v>
      </c>
      <c r="G286" s="149"/>
      <c r="H286" s="181">
        <f>F286*G286</f>
        <v>0</v>
      </c>
    </row>
    <row r="287" spans="1:8" ht="14.25">
      <c r="A287" s="119"/>
      <c r="B287" s="254"/>
      <c r="C287" s="93"/>
      <c r="D287" s="176"/>
      <c r="E287" s="176"/>
      <c r="F287" s="165"/>
      <c r="G287" s="161"/>
      <c r="H287" s="160"/>
    </row>
    <row r="288" spans="1:8" ht="14.25">
      <c r="A288" s="119"/>
      <c r="B288" s="254"/>
      <c r="C288" s="93"/>
      <c r="D288" s="176"/>
      <c r="E288" s="176"/>
      <c r="F288" s="165"/>
      <c r="G288" s="161"/>
      <c r="H288" s="160"/>
    </row>
    <row r="289" spans="1:8" ht="28.5">
      <c r="A289" s="112" t="s">
        <v>788</v>
      </c>
      <c r="B289" s="145" t="s">
        <v>789</v>
      </c>
      <c r="C289" s="114" t="s">
        <v>374</v>
      </c>
      <c r="D289" s="177"/>
      <c r="E289" s="177"/>
      <c r="F289" s="158">
        <v>2</v>
      </c>
      <c r="G289" s="149"/>
      <c r="H289" s="181">
        <f>F289*G289</f>
        <v>0</v>
      </c>
    </row>
    <row r="290" spans="1:8" ht="14.25">
      <c r="A290" s="119"/>
      <c r="B290" s="254"/>
      <c r="C290" s="93"/>
      <c r="D290" s="176"/>
      <c r="E290" s="176"/>
      <c r="F290" s="165"/>
      <c r="G290" s="161"/>
      <c r="H290" s="160"/>
    </row>
    <row r="291" spans="1:8" ht="14.25">
      <c r="A291" s="119"/>
      <c r="B291" s="251"/>
      <c r="C291" s="93"/>
      <c r="D291" s="176"/>
      <c r="E291" s="176"/>
      <c r="F291" s="165"/>
      <c r="G291" s="161"/>
      <c r="H291" s="160"/>
    </row>
    <row r="292" spans="1:8" ht="77.25" customHeight="1">
      <c r="A292" s="112" t="s">
        <v>790</v>
      </c>
      <c r="B292" s="145" t="s">
        <v>791</v>
      </c>
      <c r="C292" s="114" t="s">
        <v>638</v>
      </c>
      <c r="D292" s="177"/>
      <c r="E292" s="177"/>
      <c r="F292" s="158">
        <v>430</v>
      </c>
      <c r="G292" s="149"/>
      <c r="H292" s="181">
        <f>F292*G292</f>
        <v>0</v>
      </c>
    </row>
    <row r="293" spans="1:8" ht="14.25">
      <c r="A293" s="119"/>
      <c r="B293" s="143"/>
      <c r="C293" s="93"/>
      <c r="D293" s="176"/>
      <c r="E293" s="176"/>
      <c r="F293" s="165"/>
      <c r="G293" s="161"/>
      <c r="H293" s="160"/>
    </row>
    <row r="294" spans="1:8" ht="14.25">
      <c r="A294" s="119"/>
      <c r="B294" s="159"/>
      <c r="C294" s="93"/>
      <c r="D294" s="176"/>
      <c r="E294" s="176"/>
      <c r="F294" s="165"/>
      <c r="G294" s="121"/>
      <c r="H294" s="245"/>
    </row>
    <row r="295" spans="1:8" ht="28.5">
      <c r="A295" s="157" t="s">
        <v>792</v>
      </c>
      <c r="B295" s="130" t="s">
        <v>793</v>
      </c>
      <c r="C295" s="114" t="s">
        <v>374</v>
      </c>
      <c r="D295" s="177"/>
      <c r="E295" s="177"/>
      <c r="F295" s="158">
        <v>28</v>
      </c>
      <c r="G295" s="118"/>
      <c r="H295" s="181">
        <f>F295*G295</f>
        <v>0</v>
      </c>
    </row>
    <row r="296" spans="1:7" ht="14.25">
      <c r="A296" s="84"/>
      <c r="B296" s="141"/>
      <c r="F296" s="165"/>
      <c r="G296" s="121"/>
    </row>
    <row r="297" spans="1:8" ht="14.25">
      <c r="A297" s="119"/>
      <c r="B297" s="159"/>
      <c r="C297" s="93"/>
      <c r="D297" s="176"/>
      <c r="E297" s="176"/>
      <c r="F297" s="165"/>
      <c r="G297" s="121"/>
      <c r="H297" s="245"/>
    </row>
    <row r="298" spans="1:8" ht="28.5">
      <c r="A298" s="112" t="s">
        <v>794</v>
      </c>
      <c r="B298" s="130" t="s">
        <v>795</v>
      </c>
      <c r="C298" s="114" t="s">
        <v>374</v>
      </c>
      <c r="D298" s="177"/>
      <c r="E298" s="177"/>
      <c r="F298" s="158">
        <v>148</v>
      </c>
      <c r="G298" s="118"/>
      <c r="H298" s="181">
        <f>F298*G298</f>
        <v>0</v>
      </c>
    </row>
    <row r="299" spans="1:8" ht="14.25">
      <c r="A299" s="119"/>
      <c r="B299" s="159"/>
      <c r="C299" s="93"/>
      <c r="D299" s="176"/>
      <c r="E299" s="176"/>
      <c r="F299" s="165"/>
      <c r="G299" s="121"/>
      <c r="H299" s="245"/>
    </row>
    <row r="300" spans="1:8" ht="14.25">
      <c r="A300" s="163"/>
      <c r="B300" s="87"/>
      <c r="C300" s="175"/>
      <c r="D300" s="176"/>
      <c r="E300" s="176"/>
      <c r="F300" s="165"/>
      <c r="G300" s="121"/>
      <c r="H300" s="245"/>
    </row>
    <row r="301" spans="1:8" ht="42.75">
      <c r="A301" s="112" t="s">
        <v>796</v>
      </c>
      <c r="B301" s="130" t="s">
        <v>797</v>
      </c>
      <c r="C301" s="114" t="s">
        <v>374</v>
      </c>
      <c r="D301" s="177"/>
      <c r="E301" s="177"/>
      <c r="F301" s="158">
        <v>28</v>
      </c>
      <c r="G301" s="118"/>
      <c r="H301" s="181">
        <f>F301*G301</f>
        <v>0</v>
      </c>
    </row>
    <row r="302" spans="1:8" ht="14.25">
      <c r="A302" s="119"/>
      <c r="B302" s="134"/>
      <c r="C302" s="93"/>
      <c r="D302" s="176"/>
      <c r="E302" s="176"/>
      <c r="F302" s="165"/>
      <c r="G302" s="121"/>
      <c r="H302" s="160"/>
    </row>
    <row r="303" spans="1:8" ht="14.25">
      <c r="A303" s="163"/>
      <c r="B303" s="134"/>
      <c r="C303" s="93"/>
      <c r="D303" s="176"/>
      <c r="E303" s="176"/>
      <c r="F303" s="165"/>
      <c r="G303" s="121"/>
      <c r="H303" s="160"/>
    </row>
    <row r="304" spans="1:8" ht="42.75">
      <c r="A304" s="112" t="s">
        <v>798</v>
      </c>
      <c r="B304" s="193" t="s">
        <v>799</v>
      </c>
      <c r="C304" s="114" t="s">
        <v>374</v>
      </c>
      <c r="D304" s="177"/>
      <c r="E304" s="177"/>
      <c r="F304" s="158">
        <v>35</v>
      </c>
      <c r="G304" s="118"/>
      <c r="H304" s="181">
        <f>F304*G304</f>
        <v>0</v>
      </c>
    </row>
    <row r="305" spans="1:8" ht="14.25">
      <c r="A305" s="163"/>
      <c r="B305" s="134"/>
      <c r="C305" s="93"/>
      <c r="D305" s="176"/>
      <c r="E305" s="176"/>
      <c r="F305" s="165"/>
      <c r="G305" s="121"/>
      <c r="H305" s="160"/>
    </row>
    <row r="306" spans="1:8" ht="14.25">
      <c r="A306" s="163"/>
      <c r="B306" s="134"/>
      <c r="C306" s="93"/>
      <c r="D306" s="176"/>
      <c r="E306" s="176"/>
      <c r="F306" s="165"/>
      <c r="G306" s="121"/>
      <c r="H306" s="160"/>
    </row>
    <row r="307" spans="1:8" ht="28.5">
      <c r="A307" s="157" t="s">
        <v>800</v>
      </c>
      <c r="B307" s="130" t="s">
        <v>801</v>
      </c>
      <c r="C307" s="114" t="s">
        <v>761</v>
      </c>
      <c r="D307" s="177"/>
      <c r="E307" s="177"/>
      <c r="F307" s="158">
        <v>3</v>
      </c>
      <c r="G307" s="118"/>
      <c r="H307" s="181">
        <f>F307*G307</f>
        <v>0</v>
      </c>
    </row>
    <row r="308" spans="1:8" ht="14.25">
      <c r="A308" s="163"/>
      <c r="B308" s="134"/>
      <c r="C308" s="93"/>
      <c r="D308" s="176"/>
      <c r="E308" s="176"/>
      <c r="F308" s="165"/>
      <c r="G308" s="121"/>
      <c r="H308" s="160"/>
    </row>
    <row r="309" spans="1:8" ht="14.25">
      <c r="A309" s="163"/>
      <c r="B309" s="134"/>
      <c r="C309" s="93"/>
      <c r="D309" s="176"/>
      <c r="E309" s="176"/>
      <c r="F309" s="165"/>
      <c r="G309" s="121"/>
      <c r="H309" s="160"/>
    </row>
    <row r="310" spans="1:8" ht="71.25">
      <c r="A310" s="157" t="s">
        <v>802</v>
      </c>
      <c r="B310" s="130" t="s">
        <v>803</v>
      </c>
      <c r="C310" s="114" t="s">
        <v>761</v>
      </c>
      <c r="D310" s="177"/>
      <c r="E310" s="177"/>
      <c r="F310" s="158">
        <v>1</v>
      </c>
      <c r="G310" s="118"/>
      <c r="H310" s="181">
        <f>F310*G310</f>
        <v>0</v>
      </c>
    </row>
    <row r="311" spans="1:8" ht="14.25">
      <c r="A311" s="163"/>
      <c r="B311" s="134"/>
      <c r="C311" s="93"/>
      <c r="D311" s="176"/>
      <c r="E311" s="176"/>
      <c r="F311" s="165"/>
      <c r="G311" s="121"/>
      <c r="H311" s="160"/>
    </row>
    <row r="312" spans="1:8" ht="14.25">
      <c r="A312" s="163"/>
      <c r="B312" s="134"/>
      <c r="C312" s="93"/>
      <c r="D312" s="176"/>
      <c r="E312" s="176"/>
      <c r="F312" s="165"/>
      <c r="G312" s="121"/>
      <c r="H312" s="160"/>
    </row>
    <row r="313" spans="1:8" ht="99.75">
      <c r="A313" s="157" t="s">
        <v>804</v>
      </c>
      <c r="B313" s="145" t="s">
        <v>805</v>
      </c>
      <c r="C313" s="114" t="s">
        <v>734</v>
      </c>
      <c r="D313" s="177"/>
      <c r="E313" s="177"/>
      <c r="F313" s="158">
        <v>1</v>
      </c>
      <c r="G313" s="149"/>
      <c r="H313" s="181">
        <f>F313*G313</f>
        <v>0</v>
      </c>
    </row>
    <row r="314" spans="1:8" ht="14.25">
      <c r="A314" s="183"/>
      <c r="B314" s="143"/>
      <c r="C314" s="93"/>
      <c r="D314" s="176"/>
      <c r="E314" s="176"/>
      <c r="F314" s="165"/>
      <c r="G314" s="154"/>
      <c r="H314" s="245"/>
    </row>
    <row r="315" spans="1:8" ht="15" thickBot="1">
      <c r="A315" s="183"/>
      <c r="B315" s="159"/>
      <c r="C315" s="93"/>
      <c r="D315" s="176"/>
      <c r="E315" s="176"/>
      <c r="F315" s="160"/>
      <c r="G315" s="154"/>
      <c r="H315" s="245"/>
    </row>
    <row r="316" spans="1:8" ht="24.75" customHeight="1" thickBot="1">
      <c r="A316" s="150" t="s">
        <v>806</v>
      </c>
      <c r="B316" s="151"/>
      <c r="C316" s="152"/>
      <c r="D316" s="152"/>
      <c r="E316" s="152"/>
      <c r="F316" s="152"/>
      <c r="G316" s="253"/>
      <c r="H316" s="249">
        <f>SUM(H263:H315)</f>
        <v>0</v>
      </c>
    </row>
    <row r="317" spans="1:8" ht="14.25">
      <c r="A317" s="183"/>
      <c r="B317" s="159"/>
      <c r="C317" s="93"/>
      <c r="D317" s="176"/>
      <c r="E317" s="176"/>
      <c r="F317" s="154"/>
      <c r="G317" s="160"/>
      <c r="H317" s="245"/>
    </row>
    <row r="318" spans="1:8" ht="14.25">
      <c r="A318" s="183"/>
      <c r="B318" s="159"/>
      <c r="C318" s="93"/>
      <c r="D318" s="176"/>
      <c r="E318" s="176"/>
      <c r="F318" s="154"/>
      <c r="G318" s="160"/>
      <c r="H318" s="245"/>
    </row>
    <row r="319" spans="1:8" ht="14.25">
      <c r="A319" s="183"/>
      <c r="B319" s="159"/>
      <c r="C319" s="93"/>
      <c r="D319" s="176"/>
      <c r="E319" s="176"/>
      <c r="F319" s="154"/>
      <c r="G319" s="160"/>
      <c r="H319" s="245"/>
    </row>
    <row r="320" spans="1:8" ht="14.25">
      <c r="A320" s="183"/>
      <c r="B320" s="159"/>
      <c r="C320" s="93"/>
      <c r="D320" s="176"/>
      <c r="E320" s="176"/>
      <c r="F320" s="154"/>
      <c r="G320" s="160"/>
      <c r="H320" s="245"/>
    </row>
    <row r="321" spans="1:8" ht="18" customHeight="1">
      <c r="A321" s="183"/>
      <c r="B321" s="159"/>
      <c r="C321" s="93"/>
      <c r="D321" s="176"/>
      <c r="E321" s="176"/>
      <c r="F321" s="154"/>
      <c r="G321" s="160"/>
      <c r="H321" s="245"/>
    </row>
    <row r="322" spans="1:8" ht="18.75" customHeight="1">
      <c r="A322" s="183"/>
      <c r="B322" s="159"/>
      <c r="C322" s="93"/>
      <c r="D322" s="176"/>
      <c r="E322" s="176"/>
      <c r="F322" s="154"/>
      <c r="G322" s="160"/>
      <c r="H322" s="245"/>
    </row>
    <row r="323" spans="1:8" ht="18.75" customHeight="1">
      <c r="A323" s="183"/>
      <c r="B323" s="159"/>
      <c r="C323" s="93"/>
      <c r="D323" s="176"/>
      <c r="E323" s="176"/>
      <c r="F323" s="154"/>
      <c r="G323" s="160"/>
      <c r="H323" s="245"/>
    </row>
    <row r="324" spans="1:8" ht="23.25">
      <c r="A324" s="194"/>
      <c r="B324" s="195" t="s">
        <v>807</v>
      </c>
      <c r="C324" s="196"/>
      <c r="D324" s="197"/>
      <c r="E324" s="197"/>
      <c r="F324" s="198"/>
      <c r="G324" s="255"/>
      <c r="H324" s="256"/>
    </row>
    <row r="325" spans="1:8" ht="15.75" customHeight="1">
      <c r="A325" s="194"/>
      <c r="B325" s="199"/>
      <c r="C325" s="200"/>
      <c r="D325" s="201"/>
      <c r="E325" s="201"/>
      <c r="F325" s="202"/>
      <c r="G325" s="257"/>
      <c r="H325" s="258"/>
    </row>
    <row r="326" spans="1:8" ht="20.25" customHeight="1">
      <c r="A326" s="194"/>
      <c r="B326" s="203"/>
      <c r="C326" s="200"/>
      <c r="D326" s="201"/>
      <c r="E326" s="201"/>
      <c r="F326" s="202"/>
      <c r="G326" s="257"/>
      <c r="H326" s="258"/>
    </row>
    <row r="327" spans="1:8" ht="18.75">
      <c r="A327" s="194"/>
      <c r="B327" s="204"/>
      <c r="C327" s="205"/>
      <c r="D327" s="201"/>
      <c r="E327" s="201"/>
      <c r="F327" s="202"/>
      <c r="G327" s="257"/>
      <c r="H327" s="258"/>
    </row>
    <row r="328" spans="1:8" ht="21" customHeight="1">
      <c r="A328" s="206"/>
      <c r="B328" s="207" t="s">
        <v>808</v>
      </c>
      <c r="C328" s="208"/>
      <c r="D328" s="209"/>
      <c r="E328" s="209"/>
      <c r="F328" s="210"/>
      <c r="G328" s="259"/>
      <c r="H328" s="260">
        <f>H129</f>
        <v>0</v>
      </c>
    </row>
    <row r="329" spans="1:8" ht="22.5" customHeight="1">
      <c r="A329" s="194"/>
      <c r="B329" s="203"/>
      <c r="C329" s="200"/>
      <c r="D329" s="201"/>
      <c r="E329" s="201"/>
      <c r="F329" s="202"/>
      <c r="G329" s="257"/>
      <c r="H329" s="258"/>
    </row>
    <row r="330" spans="1:8" ht="24.75" customHeight="1">
      <c r="A330" s="206"/>
      <c r="B330" s="207" t="s">
        <v>809</v>
      </c>
      <c r="C330" s="208"/>
      <c r="D330" s="209"/>
      <c r="E330" s="209"/>
      <c r="F330" s="210"/>
      <c r="G330" s="259"/>
      <c r="H330" s="260">
        <f>H255</f>
        <v>0</v>
      </c>
    </row>
    <row r="331" spans="1:8" ht="22.5" customHeight="1">
      <c r="A331" s="194"/>
      <c r="B331" s="203"/>
      <c r="C331" s="200"/>
      <c r="D331" s="201"/>
      <c r="E331" s="201"/>
      <c r="F331" s="202"/>
      <c r="G331" s="257"/>
      <c r="H331" s="84"/>
    </row>
    <row r="332" spans="1:8" ht="25.5" customHeight="1">
      <c r="A332" s="206"/>
      <c r="B332" s="207" t="s">
        <v>810</v>
      </c>
      <c r="C332" s="208"/>
      <c r="D332" s="209"/>
      <c r="E332" s="209"/>
      <c r="F332" s="210"/>
      <c r="G332" s="259"/>
      <c r="H332" s="260">
        <f>H316</f>
        <v>0</v>
      </c>
    </row>
    <row r="333" spans="1:8" ht="18.75" customHeight="1">
      <c r="A333" s="194"/>
      <c r="B333" s="204"/>
      <c r="C333" s="205"/>
      <c r="D333" s="201"/>
      <c r="E333" s="201"/>
      <c r="F333" s="202"/>
      <c r="G333" s="257"/>
      <c r="H333" s="258"/>
    </row>
    <row r="334" spans="1:8" ht="17.25" customHeight="1" thickBot="1">
      <c r="A334" s="194"/>
      <c r="B334" s="203"/>
      <c r="C334" s="200"/>
      <c r="D334" s="201"/>
      <c r="E334" s="201"/>
      <c r="F334" s="202"/>
      <c r="G334" s="257"/>
      <c r="H334" s="258"/>
    </row>
    <row r="335" spans="1:8" ht="27.75" customHeight="1" thickBot="1">
      <c r="A335" s="211" t="s">
        <v>811</v>
      </c>
      <c r="B335" s="212"/>
      <c r="C335" s="213"/>
      <c r="D335" s="213"/>
      <c r="E335" s="213"/>
      <c r="F335" s="213"/>
      <c r="G335" s="261" t="s">
        <v>812</v>
      </c>
      <c r="H335" s="262">
        <f>SUM(H328:H334)</f>
        <v>0</v>
      </c>
    </row>
    <row r="336" spans="1:8" s="264" customFormat="1" ht="24.75" customHeight="1" thickBot="1">
      <c r="A336" s="219"/>
      <c r="B336" s="214"/>
      <c r="C336" s="215"/>
      <c r="D336" s="216"/>
      <c r="E336" s="216"/>
      <c r="F336" s="217"/>
      <c r="G336" s="263" t="s">
        <v>813</v>
      </c>
      <c r="H336" s="262">
        <f>H335*0.25</f>
        <v>0</v>
      </c>
    </row>
    <row r="337" spans="1:8" s="264" customFormat="1" ht="24.75" customHeight="1" thickBot="1">
      <c r="A337" s="219"/>
      <c r="B337" s="214"/>
      <c r="C337" s="215"/>
      <c r="D337" s="216"/>
      <c r="E337" s="216"/>
      <c r="F337" s="217"/>
      <c r="G337" s="263" t="s">
        <v>814</v>
      </c>
      <c r="H337" s="262">
        <f>SUM(H335:H336)</f>
        <v>0</v>
      </c>
    </row>
    <row r="338" spans="1:8" ht="14.25">
      <c r="A338" s="183"/>
      <c r="B338" s="159"/>
      <c r="C338" s="93"/>
      <c r="D338" s="176"/>
      <c r="E338" s="176"/>
      <c r="F338" s="154"/>
      <c r="G338" s="160"/>
      <c r="H338" s="245"/>
    </row>
    <row r="339" spans="1:8" ht="14.25">
      <c r="A339" s="183"/>
      <c r="B339" s="159"/>
      <c r="C339" s="93"/>
      <c r="D339" s="176"/>
      <c r="E339" s="176"/>
      <c r="F339" s="154"/>
      <c r="G339" s="160"/>
      <c r="H339" s="245"/>
    </row>
    <row r="340" spans="1:8" ht="14.25">
      <c r="A340" s="183"/>
      <c r="B340" s="159"/>
      <c r="C340" s="93"/>
      <c r="D340" s="176"/>
      <c r="E340" s="176"/>
      <c r="F340" s="154"/>
      <c r="G340" s="160"/>
      <c r="H340" s="245"/>
    </row>
    <row r="341" spans="1:8" ht="14.25">
      <c r="A341" s="183"/>
      <c r="B341" s="159"/>
      <c r="C341" s="93"/>
      <c r="D341" s="176"/>
      <c r="E341" s="176"/>
      <c r="F341" s="154"/>
      <c r="G341" s="160"/>
      <c r="H341" s="245"/>
    </row>
    <row r="342" spans="1:8" ht="14.25">
      <c r="A342" s="183"/>
      <c r="B342" s="159"/>
      <c r="C342" s="93"/>
      <c r="D342" s="176"/>
      <c r="E342" s="176"/>
      <c r="F342" s="154"/>
      <c r="G342" s="160"/>
      <c r="H342" s="245"/>
    </row>
    <row r="343" spans="1:8" ht="14.25">
      <c r="A343" s="183"/>
      <c r="B343" s="159"/>
      <c r="C343" s="93"/>
      <c r="D343" s="176"/>
      <c r="E343" s="176"/>
      <c r="F343" s="154"/>
      <c r="G343" s="160"/>
      <c r="H343" s="245"/>
    </row>
    <row r="344" spans="1:8" ht="14.25">
      <c r="A344" s="183"/>
      <c r="B344" s="159"/>
      <c r="C344" s="93"/>
      <c r="D344" s="176"/>
      <c r="E344" s="176"/>
      <c r="F344" s="154"/>
      <c r="G344" s="160"/>
      <c r="H344" s="245"/>
    </row>
    <row r="345" spans="1:8" ht="14.25">
      <c r="A345" s="183"/>
      <c r="B345" s="159"/>
      <c r="C345" s="93"/>
      <c r="D345" s="176"/>
      <c r="E345" s="176"/>
      <c r="F345" s="154"/>
      <c r="G345" s="160"/>
      <c r="H345" s="245"/>
    </row>
    <row r="346" spans="1:8" ht="14.25">
      <c r="A346" s="183"/>
      <c r="B346" s="159" t="s">
        <v>815</v>
      </c>
      <c r="C346" s="93"/>
      <c r="D346" s="176"/>
      <c r="E346" s="176"/>
      <c r="F346" s="154"/>
      <c r="G346" s="160"/>
      <c r="H346" s="245"/>
    </row>
    <row r="347" spans="1:8" ht="14.25">
      <c r="A347" s="183"/>
      <c r="B347" s="159"/>
      <c r="C347" s="93"/>
      <c r="D347" s="176"/>
      <c r="E347" s="176"/>
      <c r="F347" s="154"/>
      <c r="G347" s="160"/>
      <c r="H347" s="245"/>
    </row>
    <row r="348" spans="1:8" ht="65.25" customHeight="1">
      <c r="A348" s="183"/>
      <c r="B348" s="737" t="s">
        <v>816</v>
      </c>
      <c r="C348" s="737"/>
      <c r="D348" s="737"/>
      <c r="E348" s="737"/>
      <c r="F348" s="737"/>
      <c r="G348" s="737"/>
      <c r="H348" s="245"/>
    </row>
    <row r="349" spans="1:8" ht="14.25">
      <c r="A349" s="183"/>
      <c r="B349" s="159"/>
      <c r="C349" s="93"/>
      <c r="D349" s="176"/>
      <c r="E349" s="176"/>
      <c r="F349" s="154"/>
      <c r="G349" s="160"/>
      <c r="H349" s="245"/>
    </row>
    <row r="350" spans="1:8" ht="16.5" customHeight="1">
      <c r="A350" s="183"/>
      <c r="B350" s="218"/>
      <c r="C350" s="218"/>
      <c r="D350" s="218"/>
      <c r="E350" s="218"/>
      <c r="F350" s="218"/>
      <c r="G350" s="218"/>
      <c r="H350" s="245"/>
    </row>
    <row r="351" spans="1:8" ht="14.25">
      <c r="A351" s="183"/>
      <c r="B351" s="159"/>
      <c r="C351" s="93"/>
      <c r="D351" s="176"/>
      <c r="E351" s="176"/>
      <c r="F351" s="154"/>
      <c r="G351" s="160"/>
      <c r="H351" s="245"/>
    </row>
    <row r="352" spans="1:8" ht="14.25">
      <c r="A352" s="183"/>
      <c r="B352" s="159"/>
      <c r="C352" s="93"/>
      <c r="D352" s="176"/>
      <c r="E352" s="176"/>
      <c r="F352" s="154"/>
      <c r="G352" s="160"/>
      <c r="H352" s="245"/>
    </row>
    <row r="353" spans="1:8" ht="14.25">
      <c r="A353" s="183"/>
      <c r="B353" s="159"/>
      <c r="C353" s="93"/>
      <c r="D353" s="176"/>
      <c r="E353" s="176"/>
      <c r="F353" s="154"/>
      <c r="G353" s="160"/>
      <c r="H353" s="245"/>
    </row>
    <row r="355" spans="1:8" ht="39.75" customHeight="1">
      <c r="A355" s="91"/>
      <c r="B355" s="182"/>
      <c r="C355" s="93"/>
      <c r="D355" s="176"/>
      <c r="E355" s="176"/>
      <c r="F355" s="154"/>
      <c r="G355" s="160"/>
      <c r="H355" s="245"/>
    </row>
    <row r="356" spans="1:8" ht="14.25">
      <c r="A356" s="183"/>
      <c r="B356" s="159"/>
      <c r="C356" s="93"/>
      <c r="D356" s="176"/>
      <c r="E356" s="176"/>
      <c r="F356" s="154"/>
      <c r="G356" s="160"/>
      <c r="H356" s="245"/>
    </row>
    <row r="357" spans="1:8" ht="14.25">
      <c r="A357" s="183"/>
      <c r="B357" s="159"/>
      <c r="C357" s="93"/>
      <c r="D357" s="176"/>
      <c r="E357" s="176"/>
      <c r="F357" s="154"/>
      <c r="G357" s="160"/>
      <c r="H357" s="245"/>
    </row>
    <row r="358" spans="1:8" ht="14.25">
      <c r="A358" s="183"/>
      <c r="B358" s="159"/>
      <c r="C358" s="93"/>
      <c r="D358" s="176"/>
      <c r="E358" s="176"/>
      <c r="F358" s="154"/>
      <c r="G358" s="160"/>
      <c r="H358" s="245"/>
    </row>
    <row r="359" spans="1:8" ht="14.25">
      <c r="A359" s="183"/>
      <c r="B359" s="159"/>
      <c r="C359" s="93"/>
      <c r="D359" s="176"/>
      <c r="E359" s="176"/>
      <c r="F359" s="154"/>
      <c r="G359" s="160"/>
      <c r="H359" s="245"/>
    </row>
    <row r="360" spans="1:8" ht="14.25">
      <c r="A360" s="183"/>
      <c r="B360" s="159"/>
      <c r="C360" s="93"/>
      <c r="D360" s="176"/>
      <c r="E360" s="176"/>
      <c r="F360" s="154"/>
      <c r="G360" s="160"/>
      <c r="H360" s="245"/>
    </row>
    <row r="362" spans="1:8" ht="14.25">
      <c r="A362" s="91"/>
      <c r="B362" s="182"/>
      <c r="C362" s="93"/>
      <c r="D362" s="176"/>
      <c r="E362" s="176"/>
      <c r="F362" s="154"/>
      <c r="G362" s="160"/>
      <c r="H362" s="245"/>
    </row>
    <row r="363" spans="1:8" ht="14.25">
      <c r="A363" s="183"/>
      <c r="B363" s="159"/>
      <c r="C363" s="93"/>
      <c r="D363" s="176"/>
      <c r="E363" s="176"/>
      <c r="F363" s="154"/>
      <c r="G363" s="160"/>
      <c r="H363" s="245"/>
    </row>
    <row r="364" spans="1:8" ht="14.25">
      <c r="A364" s="183"/>
      <c r="B364" s="159"/>
      <c r="C364" s="93"/>
      <c r="D364" s="176"/>
      <c r="E364" s="176"/>
      <c r="F364" s="154"/>
      <c r="G364" s="160"/>
      <c r="H364" s="245"/>
    </row>
    <row r="365" spans="1:8" ht="14.25">
      <c r="A365" s="183"/>
      <c r="B365" s="159"/>
      <c r="C365" s="93"/>
      <c r="D365" s="176"/>
      <c r="E365" s="176"/>
      <c r="F365" s="154"/>
      <c r="G365" s="160"/>
      <c r="H365" s="245"/>
    </row>
    <row r="366" spans="1:8" ht="14.25">
      <c r="A366" s="183"/>
      <c r="B366" s="159"/>
      <c r="C366" s="93"/>
      <c r="D366" s="176"/>
      <c r="E366" s="176"/>
      <c r="F366" s="154"/>
      <c r="G366" s="160"/>
      <c r="H366" s="245"/>
    </row>
    <row r="367" spans="1:8" ht="14.25">
      <c r="A367" s="183"/>
      <c r="B367" s="159"/>
      <c r="C367" s="93"/>
      <c r="D367" s="176"/>
      <c r="E367" s="176"/>
      <c r="F367" s="154"/>
      <c r="G367" s="160"/>
      <c r="H367" s="245"/>
    </row>
    <row r="369" spans="1:8" ht="14.25">
      <c r="A369" s="91"/>
      <c r="B369" s="182"/>
      <c r="C369" s="93"/>
      <c r="D369" s="176"/>
      <c r="E369" s="176"/>
      <c r="F369" s="154"/>
      <c r="G369" s="160"/>
      <c r="H369" s="245"/>
    </row>
    <row r="370" spans="1:8" ht="14.25">
      <c r="A370" s="183"/>
      <c r="B370" s="159"/>
      <c r="C370" s="93"/>
      <c r="D370" s="176"/>
      <c r="E370" s="176"/>
      <c r="F370" s="154"/>
      <c r="G370" s="160"/>
      <c r="H370" s="245"/>
    </row>
    <row r="371" spans="1:8" ht="14.25">
      <c r="A371" s="183"/>
      <c r="B371" s="159"/>
      <c r="C371" s="93"/>
      <c r="D371" s="176"/>
      <c r="E371" s="176"/>
      <c r="F371" s="154"/>
      <c r="G371" s="160"/>
      <c r="H371" s="245"/>
    </row>
    <row r="372" spans="1:8" ht="14.25">
      <c r="A372" s="183"/>
      <c r="B372" s="159"/>
      <c r="C372" s="93"/>
      <c r="D372" s="176"/>
      <c r="E372" s="176"/>
      <c r="F372" s="154"/>
      <c r="G372" s="160"/>
      <c r="H372" s="245"/>
    </row>
    <row r="373" spans="1:8" ht="14.25">
      <c r="A373" s="183"/>
      <c r="B373" s="159"/>
      <c r="C373" s="93"/>
      <c r="D373" s="176"/>
      <c r="E373" s="176"/>
      <c r="F373" s="154"/>
      <c r="G373" s="160"/>
      <c r="H373" s="245"/>
    </row>
    <row r="374" spans="1:8" ht="14.25">
      <c r="A374" s="183"/>
      <c r="B374" s="159"/>
      <c r="C374" s="93"/>
      <c r="D374" s="176"/>
      <c r="E374" s="176"/>
      <c r="F374" s="154"/>
      <c r="G374" s="160"/>
      <c r="H374" s="245"/>
    </row>
    <row r="376" spans="1:8" ht="29.25" customHeight="1">
      <c r="A376" s="91"/>
      <c r="B376" s="182"/>
      <c r="C376" s="93"/>
      <c r="D376" s="176"/>
      <c r="E376" s="176"/>
      <c r="F376" s="154"/>
      <c r="G376" s="160"/>
      <c r="H376" s="245"/>
    </row>
    <row r="377" spans="1:8" ht="14.25">
      <c r="A377" s="183"/>
      <c r="B377" s="159"/>
      <c r="C377" s="93"/>
      <c r="D377" s="176"/>
      <c r="E377" s="176"/>
      <c r="F377" s="154"/>
      <c r="G377" s="160"/>
      <c r="H377" s="245"/>
    </row>
    <row r="378" spans="1:8" ht="14.25">
      <c r="A378" s="183"/>
      <c r="B378" s="159"/>
      <c r="C378" s="93"/>
      <c r="D378" s="176"/>
      <c r="E378" s="176"/>
      <c r="F378" s="154"/>
      <c r="G378" s="160"/>
      <c r="H378" s="245"/>
    </row>
    <row r="379" spans="1:8" ht="14.25">
      <c r="A379" s="183"/>
      <c r="B379" s="159"/>
      <c r="C379" s="93"/>
      <c r="D379" s="176"/>
      <c r="E379" s="176"/>
      <c r="F379" s="154"/>
      <c r="G379" s="160"/>
      <c r="H379" s="245"/>
    </row>
    <row r="380" spans="1:8" ht="14.25">
      <c r="A380" s="183"/>
      <c r="B380" s="159"/>
      <c r="C380" s="93"/>
      <c r="D380" s="176"/>
      <c r="E380" s="176"/>
      <c r="F380" s="154"/>
      <c r="G380" s="160"/>
      <c r="H380" s="245"/>
    </row>
    <row r="381" spans="1:8" ht="14.25">
      <c r="A381" s="183"/>
      <c r="B381" s="159"/>
      <c r="C381" s="93"/>
      <c r="D381" s="176"/>
      <c r="E381" s="176"/>
      <c r="F381" s="154"/>
      <c r="G381" s="160"/>
      <c r="H381" s="245"/>
    </row>
    <row r="383" spans="1:8" ht="14.25">
      <c r="A383" s="91"/>
      <c r="B383" s="182"/>
      <c r="C383" s="93"/>
      <c r="D383" s="176"/>
      <c r="E383" s="176"/>
      <c r="F383" s="154"/>
      <c r="G383" s="160"/>
      <c r="H383" s="245"/>
    </row>
    <row r="385" spans="1:8" ht="14.25">
      <c r="A385" s="183"/>
      <c r="B385" s="92"/>
      <c r="C385" s="94"/>
      <c r="D385" s="94"/>
      <c r="E385" s="94"/>
      <c r="F385" s="94"/>
      <c r="H385" s="245"/>
    </row>
    <row r="389" spans="1:6" ht="14.25">
      <c r="A389" s="183"/>
      <c r="B389" s="92"/>
      <c r="C389" s="94"/>
      <c r="D389" s="94"/>
      <c r="E389" s="94"/>
      <c r="F389" s="94"/>
    </row>
    <row r="391" spans="1:8" ht="14.25">
      <c r="A391" s="91"/>
      <c r="B391" s="182"/>
      <c r="C391" s="93"/>
      <c r="D391" s="176"/>
      <c r="E391" s="176"/>
      <c r="F391" s="154"/>
      <c r="G391" s="160"/>
      <c r="H391" s="245"/>
    </row>
    <row r="392" spans="1:8" ht="14.25">
      <c r="A392" s="183"/>
      <c r="B392" s="159"/>
      <c r="C392" s="93"/>
      <c r="D392" s="176"/>
      <c r="E392" s="176"/>
      <c r="F392" s="154"/>
      <c r="G392" s="160"/>
      <c r="H392" s="245"/>
    </row>
    <row r="393" spans="1:8" ht="14.25">
      <c r="A393" s="183"/>
      <c r="B393" s="159"/>
      <c r="C393" s="93"/>
      <c r="D393" s="176"/>
      <c r="E393" s="176"/>
      <c r="F393" s="154"/>
      <c r="G393" s="160"/>
      <c r="H393" s="245"/>
    </row>
    <row r="394" spans="1:8" ht="14.25">
      <c r="A394" s="183"/>
      <c r="B394" s="159"/>
      <c r="C394" s="93"/>
      <c r="D394" s="176"/>
      <c r="E394" s="176"/>
      <c r="F394" s="154"/>
      <c r="G394" s="160"/>
      <c r="H394" s="245"/>
    </row>
    <row r="395" spans="1:8" ht="14.25">
      <c r="A395" s="183"/>
      <c r="B395" s="159"/>
      <c r="C395" s="93"/>
      <c r="D395" s="176"/>
      <c r="E395" s="176"/>
      <c r="F395" s="154"/>
      <c r="G395" s="160"/>
      <c r="H395" s="245"/>
    </row>
    <row r="396" spans="1:8" ht="14.25">
      <c r="A396" s="183"/>
      <c r="B396" s="159"/>
      <c r="C396" s="93"/>
      <c r="D396" s="176"/>
      <c r="E396" s="176"/>
      <c r="F396" s="154"/>
      <c r="G396" s="160"/>
      <c r="H396" s="245"/>
    </row>
    <row r="398" spans="1:8" ht="14.25">
      <c r="A398" s="91"/>
      <c r="B398" s="182"/>
      <c r="C398" s="93"/>
      <c r="D398" s="176"/>
      <c r="E398" s="176"/>
      <c r="F398" s="154"/>
      <c r="G398" s="160"/>
      <c r="H398" s="245"/>
    </row>
    <row r="399" spans="1:8" ht="14.25">
      <c r="A399" s="183"/>
      <c r="B399" s="159"/>
      <c r="C399" s="93"/>
      <c r="D399" s="176"/>
      <c r="E399" s="176"/>
      <c r="F399" s="154"/>
      <c r="G399" s="160"/>
      <c r="H399" s="245"/>
    </row>
    <row r="400" spans="1:8" ht="14.25">
      <c r="A400" s="183"/>
      <c r="B400" s="159"/>
      <c r="C400" s="93"/>
      <c r="D400" s="176"/>
      <c r="E400" s="176"/>
      <c r="F400" s="154"/>
      <c r="G400" s="160"/>
      <c r="H400" s="245"/>
    </row>
    <row r="401" spans="1:8" ht="14.25">
      <c r="A401" s="183"/>
      <c r="B401" s="159"/>
      <c r="C401" s="93"/>
      <c r="D401" s="176"/>
      <c r="E401" s="176"/>
      <c r="F401" s="154"/>
      <c r="G401" s="160"/>
      <c r="H401" s="245"/>
    </row>
    <row r="402" spans="1:8" ht="14.25">
      <c r="A402" s="183"/>
      <c r="B402" s="159"/>
      <c r="C402" s="93"/>
      <c r="D402" s="176"/>
      <c r="E402" s="176"/>
      <c r="F402" s="154"/>
      <c r="G402" s="160"/>
      <c r="H402" s="245"/>
    </row>
    <row r="403" spans="1:8" ht="14.25">
      <c r="A403" s="183"/>
      <c r="B403" s="159"/>
      <c r="C403" s="93"/>
      <c r="D403" s="176"/>
      <c r="E403" s="176"/>
      <c r="F403" s="154"/>
      <c r="G403" s="160"/>
      <c r="H403" s="245"/>
    </row>
    <row r="405" spans="1:8" ht="14.25">
      <c r="A405" s="91"/>
      <c r="B405" s="182"/>
      <c r="C405" s="93"/>
      <c r="D405" s="176"/>
      <c r="E405" s="176"/>
      <c r="F405" s="154"/>
      <c r="G405" s="160"/>
      <c r="H405" s="245"/>
    </row>
    <row r="406" spans="1:8" ht="14.25">
      <c r="A406" s="183"/>
      <c r="B406" s="159"/>
      <c r="C406" s="93"/>
      <c r="D406" s="176"/>
      <c r="E406" s="176"/>
      <c r="F406" s="154"/>
      <c r="G406" s="160"/>
      <c r="H406" s="245"/>
    </row>
    <row r="407" spans="1:8" ht="14.25">
      <c r="A407" s="183"/>
      <c r="B407" s="159"/>
      <c r="C407" s="93"/>
      <c r="D407" s="176"/>
      <c r="E407" s="176"/>
      <c r="F407" s="154"/>
      <c r="G407" s="160"/>
      <c r="H407" s="245"/>
    </row>
    <row r="408" spans="1:8" ht="14.25">
      <c r="A408" s="183"/>
      <c r="B408" s="159"/>
      <c r="C408" s="93"/>
      <c r="D408" s="176"/>
      <c r="E408" s="176"/>
      <c r="F408" s="154"/>
      <c r="G408" s="160"/>
      <c r="H408" s="245"/>
    </row>
    <row r="409" spans="1:8" ht="14.25">
      <c r="A409" s="183"/>
      <c r="B409" s="159"/>
      <c r="C409" s="93"/>
      <c r="D409" s="176"/>
      <c r="E409" s="176"/>
      <c r="F409" s="154"/>
      <c r="G409" s="160"/>
      <c r="H409" s="245"/>
    </row>
    <row r="410" spans="1:8" ht="14.25">
      <c r="A410" s="183"/>
      <c r="B410" s="159"/>
      <c r="C410" s="93"/>
      <c r="D410" s="176"/>
      <c r="E410" s="176"/>
      <c r="F410" s="154"/>
      <c r="G410" s="160"/>
      <c r="H410" s="245"/>
    </row>
    <row r="412" spans="1:8" ht="14.25">
      <c r="A412" s="91"/>
      <c r="B412" s="182"/>
      <c r="C412" s="93"/>
      <c r="D412" s="176"/>
      <c r="E412" s="176"/>
      <c r="F412" s="154"/>
      <c r="G412" s="160"/>
      <c r="H412" s="245"/>
    </row>
    <row r="413" spans="1:8" ht="14.25">
      <c r="A413" s="183"/>
      <c r="B413" s="159"/>
      <c r="C413" s="93"/>
      <c r="D413" s="176"/>
      <c r="E413" s="176"/>
      <c r="F413" s="154"/>
      <c r="G413" s="160"/>
      <c r="H413" s="245"/>
    </row>
    <row r="414" spans="1:8" ht="14.25">
      <c r="A414" s="183"/>
      <c r="B414" s="159"/>
      <c r="C414" s="93"/>
      <c r="D414" s="176"/>
      <c r="E414" s="176"/>
      <c r="F414" s="154"/>
      <c r="G414" s="160"/>
      <c r="H414" s="245"/>
    </row>
    <row r="415" spans="1:8" ht="14.25">
      <c r="A415" s="183"/>
      <c r="B415" s="159"/>
      <c r="C415" s="93"/>
      <c r="D415" s="176"/>
      <c r="E415" s="176"/>
      <c r="F415" s="154"/>
      <c r="G415" s="160"/>
      <c r="H415" s="245"/>
    </row>
    <row r="416" spans="1:8" ht="14.25">
      <c r="A416" s="183"/>
      <c r="B416" s="159"/>
      <c r="C416" s="93"/>
      <c r="D416" s="176"/>
      <c r="E416" s="176"/>
      <c r="F416" s="154"/>
      <c r="G416" s="160"/>
      <c r="H416" s="245"/>
    </row>
    <row r="417" spans="1:8" ht="14.25">
      <c r="A417" s="183"/>
      <c r="B417" s="159"/>
      <c r="C417" s="93"/>
      <c r="D417" s="176"/>
      <c r="E417" s="176"/>
      <c r="F417" s="154"/>
      <c r="G417" s="160"/>
      <c r="H417" s="245"/>
    </row>
    <row r="419" spans="1:8" ht="14.25">
      <c r="A419" s="91"/>
      <c r="B419" s="182"/>
      <c r="C419" s="93"/>
      <c r="D419" s="176"/>
      <c r="E419" s="176"/>
      <c r="F419" s="154"/>
      <c r="G419" s="160"/>
      <c r="H419" s="245"/>
    </row>
    <row r="421" spans="1:8" ht="14.25">
      <c r="A421" s="91"/>
      <c r="B421" s="182"/>
      <c r="C421" s="93"/>
      <c r="D421" s="176"/>
      <c r="E421" s="176"/>
      <c r="F421" s="154"/>
      <c r="G421" s="160"/>
      <c r="H421" s="245"/>
    </row>
    <row r="423" spans="1:8" ht="14.25">
      <c r="A423" s="183"/>
      <c r="B423" s="92"/>
      <c r="C423" s="94"/>
      <c r="D423" s="94"/>
      <c r="E423" s="94"/>
      <c r="F423" s="94"/>
      <c r="H423" s="245"/>
    </row>
    <row r="427" spans="1:6" ht="14.25">
      <c r="A427" s="183"/>
      <c r="B427" s="92"/>
      <c r="C427" s="94"/>
      <c r="D427" s="94"/>
      <c r="E427" s="94"/>
      <c r="F427" s="94"/>
    </row>
    <row r="429" spans="1:8" ht="14.25">
      <c r="A429" s="91"/>
      <c r="B429" s="182"/>
      <c r="D429" s="160"/>
      <c r="E429" s="160"/>
      <c r="F429" s="160"/>
      <c r="G429" s="160"/>
      <c r="H429" s="245"/>
    </row>
    <row r="430" spans="2:8" ht="14.25">
      <c r="B430" s="92"/>
      <c r="C430" s="93"/>
      <c r="D430" s="176"/>
      <c r="E430" s="176"/>
      <c r="F430" s="154"/>
      <c r="G430" s="160"/>
      <c r="H430" s="245"/>
    </row>
    <row r="432" spans="1:8" ht="14.25">
      <c r="A432" s="91"/>
      <c r="B432" s="182"/>
      <c r="D432" s="160"/>
      <c r="E432" s="160"/>
      <c r="F432" s="160"/>
      <c r="G432" s="160"/>
      <c r="H432" s="245"/>
    </row>
    <row r="433" spans="2:8" ht="14.25">
      <c r="B433" s="92"/>
      <c r="C433" s="93"/>
      <c r="D433" s="176"/>
      <c r="E433" s="176"/>
      <c r="F433" s="154"/>
      <c r="G433" s="160"/>
      <c r="H433" s="245"/>
    </row>
    <row r="435" spans="1:8" ht="14.25">
      <c r="A435" s="91"/>
      <c r="B435" s="182"/>
      <c r="D435" s="160"/>
      <c r="E435" s="160"/>
      <c r="F435" s="160"/>
      <c r="G435" s="160"/>
      <c r="H435" s="245"/>
    </row>
    <row r="436" spans="2:8" ht="14.25">
      <c r="B436" s="92"/>
      <c r="C436" s="93"/>
      <c r="D436" s="176"/>
      <c r="E436" s="176"/>
      <c r="F436" s="154"/>
      <c r="G436" s="160"/>
      <c r="H436" s="245"/>
    </row>
    <row r="438" spans="1:8" ht="155.25" customHeight="1">
      <c r="A438" s="91"/>
      <c r="B438" s="182"/>
      <c r="C438" s="93"/>
      <c r="D438" s="176"/>
      <c r="E438" s="176"/>
      <c r="F438" s="154"/>
      <c r="G438" s="160"/>
      <c r="H438" s="245"/>
    </row>
    <row r="440" spans="1:8" ht="14.25">
      <c r="A440" s="91"/>
      <c r="B440" s="182"/>
      <c r="D440" s="160"/>
      <c r="E440" s="160"/>
      <c r="F440" s="160"/>
      <c r="G440" s="160"/>
      <c r="H440" s="245"/>
    </row>
    <row r="441" spans="2:8" ht="14.25">
      <c r="B441" s="92"/>
      <c r="C441" s="93"/>
      <c r="D441" s="176"/>
      <c r="E441" s="176"/>
      <c r="F441" s="154"/>
      <c r="G441" s="160"/>
      <c r="H441" s="245"/>
    </row>
    <row r="443" spans="1:8" ht="14.25">
      <c r="A443" s="91"/>
      <c r="B443" s="182"/>
      <c r="D443" s="160"/>
      <c r="E443" s="160"/>
      <c r="F443" s="160"/>
      <c r="G443" s="160"/>
      <c r="H443" s="245"/>
    </row>
    <row r="444" spans="2:8" ht="14.25">
      <c r="B444" s="92"/>
      <c r="C444" s="93"/>
      <c r="D444" s="176"/>
      <c r="E444" s="176"/>
      <c r="F444" s="154"/>
      <c r="G444" s="160"/>
      <c r="H444" s="245"/>
    </row>
    <row r="446" spans="1:8" ht="14.25">
      <c r="A446" s="91"/>
      <c r="B446" s="182"/>
      <c r="D446" s="160"/>
      <c r="E446" s="160"/>
      <c r="F446" s="160"/>
      <c r="G446" s="160"/>
      <c r="H446" s="245"/>
    </row>
    <row r="447" spans="2:8" ht="14.25">
      <c r="B447" s="92"/>
      <c r="C447" s="93"/>
      <c r="D447" s="176"/>
      <c r="E447" s="176"/>
      <c r="F447" s="154"/>
      <c r="G447" s="160"/>
      <c r="H447" s="245"/>
    </row>
    <row r="449" spans="1:8" ht="14.25">
      <c r="A449" s="91"/>
      <c r="B449" s="182"/>
      <c r="D449" s="160"/>
      <c r="E449" s="160"/>
      <c r="F449" s="160"/>
      <c r="G449" s="160"/>
      <c r="H449" s="245"/>
    </row>
    <row r="450" spans="2:8" ht="14.25">
      <c r="B450" s="92"/>
      <c r="C450" s="93"/>
      <c r="D450" s="176"/>
      <c r="E450" s="176"/>
      <c r="F450" s="154"/>
      <c r="G450" s="160"/>
      <c r="H450" s="245"/>
    </row>
    <row r="452" spans="1:8" ht="14.25">
      <c r="A452" s="91"/>
      <c r="B452" s="182"/>
      <c r="D452" s="160"/>
      <c r="E452" s="160"/>
      <c r="F452" s="160"/>
      <c r="G452" s="160"/>
      <c r="H452" s="245"/>
    </row>
    <row r="453" spans="2:8" ht="14.25">
      <c r="B453" s="92"/>
      <c r="C453" s="93"/>
      <c r="D453" s="176"/>
      <c r="E453" s="176"/>
      <c r="F453" s="154"/>
      <c r="G453" s="160"/>
      <c r="H453" s="245"/>
    </row>
    <row r="455" spans="1:8" ht="14.25">
      <c r="A455" s="91"/>
      <c r="B455" s="182"/>
      <c r="D455" s="160"/>
      <c r="E455" s="160"/>
      <c r="F455" s="160"/>
      <c r="G455" s="160"/>
      <c r="H455" s="245"/>
    </row>
    <row r="456" spans="2:8" ht="14.25">
      <c r="B456" s="92"/>
      <c r="C456" s="93"/>
      <c r="D456" s="176"/>
      <c r="E456" s="176"/>
      <c r="F456" s="154"/>
      <c r="G456" s="160"/>
      <c r="H456" s="245"/>
    </row>
    <row r="458" spans="1:8" ht="14.25">
      <c r="A458" s="91"/>
      <c r="B458" s="182"/>
      <c r="D458" s="160"/>
      <c r="E458" s="160"/>
      <c r="F458" s="160"/>
      <c r="G458" s="160"/>
      <c r="H458" s="245"/>
    </row>
    <row r="459" spans="2:8" ht="14.25">
      <c r="B459" s="92"/>
      <c r="C459" s="93"/>
      <c r="D459" s="176"/>
      <c r="E459" s="176"/>
      <c r="F459" s="154"/>
      <c r="G459" s="160"/>
      <c r="H459" s="245"/>
    </row>
    <row r="461" spans="1:8" ht="14.25">
      <c r="A461" s="91"/>
      <c r="B461" s="182"/>
      <c r="D461" s="160"/>
      <c r="E461" s="160"/>
      <c r="F461" s="160"/>
      <c r="G461" s="160"/>
      <c r="H461" s="245"/>
    </row>
    <row r="462" spans="2:8" ht="14.25">
      <c r="B462" s="92"/>
      <c r="C462" s="93"/>
      <c r="D462" s="176"/>
      <c r="E462" s="176"/>
      <c r="F462" s="154"/>
      <c r="G462" s="160"/>
      <c r="H462" s="245"/>
    </row>
    <row r="464" spans="1:8" ht="14.25">
      <c r="A464" s="91"/>
      <c r="B464" s="182"/>
      <c r="D464" s="160"/>
      <c r="E464" s="160"/>
      <c r="F464" s="160"/>
      <c r="G464" s="160"/>
      <c r="H464" s="245"/>
    </row>
    <row r="465" spans="2:8" ht="14.25">
      <c r="B465" s="92"/>
      <c r="C465" s="93"/>
      <c r="D465" s="176"/>
      <c r="E465" s="176"/>
      <c r="F465" s="154"/>
      <c r="G465" s="160"/>
      <c r="H465" s="245"/>
    </row>
    <row r="467" spans="1:8" ht="14.25">
      <c r="A467" s="91"/>
      <c r="B467" s="182"/>
      <c r="D467" s="160"/>
      <c r="E467" s="160"/>
      <c r="F467" s="160"/>
      <c r="G467" s="160"/>
      <c r="H467" s="245"/>
    </row>
    <row r="468" spans="2:8" ht="14.25">
      <c r="B468" s="92"/>
      <c r="C468" s="93"/>
      <c r="D468" s="176"/>
      <c r="E468" s="176"/>
      <c r="F468" s="154"/>
      <c r="G468" s="160"/>
      <c r="H468" s="245"/>
    </row>
    <row r="470" spans="1:8" ht="14.25">
      <c r="A470" s="91"/>
      <c r="B470" s="182"/>
      <c r="D470" s="160"/>
      <c r="E470" s="160"/>
      <c r="F470" s="160"/>
      <c r="G470" s="160"/>
      <c r="H470" s="245"/>
    </row>
    <row r="471" spans="2:8" ht="14.25">
      <c r="B471" s="92"/>
      <c r="C471" s="93"/>
      <c r="D471" s="176"/>
      <c r="E471" s="176"/>
      <c r="F471" s="154"/>
      <c r="G471" s="160"/>
      <c r="H471" s="245"/>
    </row>
    <row r="473" spans="1:8" ht="14.25">
      <c r="A473" s="91"/>
      <c r="B473" s="182"/>
      <c r="D473" s="160"/>
      <c r="E473" s="160"/>
      <c r="F473" s="160"/>
      <c r="G473" s="160"/>
      <c r="H473" s="245"/>
    </row>
    <row r="474" spans="2:8" ht="14.25">
      <c r="B474" s="92"/>
      <c r="C474" s="93"/>
      <c r="D474" s="176"/>
      <c r="E474" s="176"/>
      <c r="F474" s="154"/>
      <c r="G474" s="160"/>
      <c r="H474" s="245"/>
    </row>
    <row r="476" spans="1:8" ht="14.25">
      <c r="A476" s="91"/>
      <c r="B476" s="182"/>
      <c r="D476" s="160"/>
      <c r="E476" s="160"/>
      <c r="F476" s="160"/>
      <c r="G476" s="160"/>
      <c r="H476" s="245"/>
    </row>
    <row r="477" spans="2:8" ht="14.25">
      <c r="B477" s="92"/>
      <c r="C477" s="93"/>
      <c r="D477" s="176"/>
      <c r="E477" s="176"/>
      <c r="F477" s="154"/>
      <c r="G477" s="160"/>
      <c r="H477" s="245"/>
    </row>
    <row r="479" spans="1:8" ht="14.25">
      <c r="A479" s="91"/>
      <c r="B479" s="182"/>
      <c r="D479" s="160"/>
      <c r="E479" s="160"/>
      <c r="F479" s="160"/>
      <c r="G479" s="160"/>
      <c r="H479" s="245"/>
    </row>
    <row r="480" spans="2:8" ht="14.25">
      <c r="B480" s="92"/>
      <c r="C480" s="93"/>
      <c r="D480" s="176"/>
      <c r="E480" s="176"/>
      <c r="F480" s="154"/>
      <c r="G480" s="160"/>
      <c r="H480" s="245"/>
    </row>
    <row r="482" spans="1:8" ht="14.25">
      <c r="A482" s="91"/>
      <c r="B482" s="182"/>
      <c r="C482" s="93"/>
      <c r="D482" s="176"/>
      <c r="E482" s="176"/>
      <c r="F482" s="154"/>
      <c r="G482" s="160"/>
      <c r="H482" s="245"/>
    </row>
    <row r="484" spans="1:8" ht="14.25">
      <c r="A484" s="91"/>
      <c r="B484" s="182"/>
      <c r="C484" s="93"/>
      <c r="D484" s="176"/>
      <c r="E484" s="176"/>
      <c r="F484" s="176"/>
      <c r="G484" s="160"/>
      <c r="H484" s="245"/>
    </row>
    <row r="485" spans="1:8" ht="14.25">
      <c r="A485" s="183"/>
      <c r="B485" s="87"/>
      <c r="C485" s="175"/>
      <c r="D485" s="176"/>
      <c r="E485" s="176"/>
      <c r="F485" s="154"/>
      <c r="G485" s="160"/>
      <c r="H485" s="245"/>
    </row>
    <row r="486" spans="1:8" ht="14.25">
      <c r="A486" s="183"/>
      <c r="B486" s="87"/>
      <c r="C486" s="175"/>
      <c r="D486" s="176"/>
      <c r="E486" s="176"/>
      <c r="F486" s="154"/>
      <c r="G486" s="160"/>
      <c r="H486" s="245"/>
    </row>
    <row r="487" spans="1:8" ht="14.25">
      <c r="A487" s="183"/>
      <c r="B487" s="87"/>
      <c r="C487" s="175"/>
      <c r="D487" s="176"/>
      <c r="E487" s="176"/>
      <c r="F487" s="154"/>
      <c r="G487" s="160"/>
      <c r="H487" s="245"/>
    </row>
    <row r="488" spans="1:8" ht="14.25">
      <c r="A488" s="183"/>
      <c r="B488" s="87"/>
      <c r="C488" s="175"/>
      <c r="D488" s="176"/>
      <c r="E488" s="176"/>
      <c r="F488" s="154"/>
      <c r="G488" s="160"/>
      <c r="H488" s="245"/>
    </row>
    <row r="489" spans="1:8" ht="14.25">
      <c r="A489" s="183"/>
      <c r="B489" s="87"/>
      <c r="C489" s="175"/>
      <c r="D489" s="176"/>
      <c r="E489" s="176"/>
      <c r="F489" s="154"/>
      <c r="G489" s="160"/>
      <c r="H489" s="245"/>
    </row>
    <row r="490" spans="1:8" ht="14.25">
      <c r="A490" s="183"/>
      <c r="B490" s="87"/>
      <c r="C490" s="175"/>
      <c r="D490" s="176"/>
      <c r="E490" s="176"/>
      <c r="F490" s="154"/>
      <c r="G490" s="160"/>
      <c r="H490" s="245"/>
    </row>
    <row r="491" spans="1:8" ht="14.25">
      <c r="A491" s="183"/>
      <c r="B491" s="87"/>
      <c r="C491" s="175"/>
      <c r="D491" s="176"/>
      <c r="E491" s="176"/>
      <c r="F491" s="154"/>
      <c r="G491" s="160"/>
      <c r="H491" s="245"/>
    </row>
    <row r="492" spans="1:8" ht="14.25">
      <c r="A492" s="183"/>
      <c r="B492" s="87"/>
      <c r="C492" s="175"/>
      <c r="D492" s="176"/>
      <c r="E492" s="176"/>
      <c r="F492" s="154"/>
      <c r="G492" s="160"/>
      <c r="H492" s="245"/>
    </row>
    <row r="493" spans="2:8" ht="14.25">
      <c r="B493" s="87"/>
      <c r="D493" s="176"/>
      <c r="E493" s="176"/>
      <c r="F493" s="154"/>
      <c r="G493" s="160"/>
      <c r="H493" s="245"/>
    </row>
    <row r="494" spans="2:8" ht="14.25">
      <c r="B494" s="87"/>
      <c r="D494" s="176"/>
      <c r="E494" s="176"/>
      <c r="F494" s="154"/>
      <c r="G494" s="160"/>
      <c r="H494" s="245"/>
    </row>
    <row r="495" spans="2:8" ht="14.25">
      <c r="B495" s="87"/>
      <c r="D495" s="176"/>
      <c r="E495" s="176"/>
      <c r="F495" s="154"/>
      <c r="G495" s="160"/>
      <c r="H495" s="245"/>
    </row>
    <row r="497" spans="1:8" ht="14.25">
      <c r="A497" s="91"/>
      <c r="B497" s="182"/>
      <c r="C497" s="93"/>
      <c r="D497" s="176"/>
      <c r="E497" s="176"/>
      <c r="F497" s="176"/>
      <c r="G497" s="160"/>
      <c r="H497" s="245"/>
    </row>
    <row r="498" spans="1:8" ht="14.25">
      <c r="A498" s="183"/>
      <c r="B498" s="87"/>
      <c r="C498" s="175"/>
      <c r="D498" s="176"/>
      <c r="E498" s="176"/>
      <c r="F498" s="154"/>
      <c r="G498" s="160"/>
      <c r="H498" s="245"/>
    </row>
    <row r="499" spans="1:8" ht="14.25">
      <c r="A499" s="183"/>
      <c r="B499" s="87"/>
      <c r="C499" s="175"/>
      <c r="D499" s="176"/>
      <c r="E499" s="176"/>
      <c r="F499" s="154"/>
      <c r="G499" s="160"/>
      <c r="H499" s="245"/>
    </row>
    <row r="500" spans="1:8" ht="14.25">
      <c r="A500" s="183"/>
      <c r="B500" s="87"/>
      <c r="C500" s="175"/>
      <c r="D500" s="176"/>
      <c r="E500" s="176"/>
      <c r="F500" s="154"/>
      <c r="G500" s="160"/>
      <c r="H500" s="245"/>
    </row>
    <row r="501" spans="1:8" ht="14.25">
      <c r="A501" s="183"/>
      <c r="B501" s="87"/>
      <c r="C501" s="175"/>
      <c r="D501" s="176"/>
      <c r="E501" s="176"/>
      <c r="F501" s="154"/>
      <c r="G501" s="160"/>
      <c r="H501" s="245"/>
    </row>
    <row r="502" spans="1:8" ht="14.25">
      <c r="A502" s="183"/>
      <c r="B502" s="87"/>
      <c r="C502" s="175"/>
      <c r="D502" s="176"/>
      <c r="E502" s="176"/>
      <c r="F502" s="154"/>
      <c r="G502" s="160"/>
      <c r="H502" s="245"/>
    </row>
    <row r="504" spans="1:8" ht="14.25">
      <c r="A504" s="91"/>
      <c r="B504" s="182"/>
      <c r="C504" s="93"/>
      <c r="D504" s="176"/>
      <c r="E504" s="176"/>
      <c r="F504" s="176"/>
      <c r="G504" s="160"/>
      <c r="H504" s="245"/>
    </row>
    <row r="505" spans="1:8" ht="14.25">
      <c r="A505" s="183"/>
      <c r="B505" s="87"/>
      <c r="C505" s="175"/>
      <c r="D505" s="176"/>
      <c r="E505" s="176"/>
      <c r="F505" s="154"/>
      <c r="G505" s="160"/>
      <c r="H505" s="245"/>
    </row>
    <row r="506" spans="1:8" ht="14.25">
      <c r="A506" s="183"/>
      <c r="B506" s="87"/>
      <c r="C506" s="175"/>
      <c r="D506" s="176"/>
      <c r="E506" s="176"/>
      <c r="F506" s="154"/>
      <c r="G506" s="160"/>
      <c r="H506" s="245"/>
    </row>
    <row r="507" spans="1:8" ht="14.25">
      <c r="A507" s="183"/>
      <c r="B507" s="87"/>
      <c r="C507" s="175"/>
      <c r="D507" s="176"/>
      <c r="E507" s="176"/>
      <c r="F507" s="154"/>
      <c r="G507" s="160"/>
      <c r="H507" s="245"/>
    </row>
    <row r="509" spans="1:8" ht="14.25">
      <c r="A509" s="91"/>
      <c r="B509" s="182"/>
      <c r="C509" s="93"/>
      <c r="D509" s="176"/>
      <c r="E509" s="176"/>
      <c r="F509" s="154"/>
      <c r="G509" s="160"/>
      <c r="H509" s="245"/>
    </row>
    <row r="511" spans="1:8" ht="14.25">
      <c r="A511" s="91"/>
      <c r="B511" s="182"/>
      <c r="C511" s="93"/>
      <c r="D511" s="176"/>
      <c r="E511" s="176"/>
      <c r="F511" s="154"/>
      <c r="G511" s="160"/>
      <c r="H511" s="245"/>
    </row>
    <row r="513" spans="1:8" ht="14.25">
      <c r="A513" s="91"/>
      <c r="B513" s="182"/>
      <c r="C513" s="93"/>
      <c r="D513" s="176"/>
      <c r="E513" s="176"/>
      <c r="F513" s="154"/>
      <c r="G513" s="160"/>
      <c r="H513" s="245"/>
    </row>
    <row r="515" spans="1:8" ht="14.25">
      <c r="A515" s="91"/>
      <c r="B515" s="182"/>
      <c r="C515" s="93"/>
      <c r="D515" s="176"/>
      <c r="E515" s="176"/>
      <c r="F515" s="154"/>
      <c r="G515" s="160"/>
      <c r="H515" s="245"/>
    </row>
    <row r="517" spans="1:8" ht="14.25">
      <c r="A517" s="91"/>
      <c r="B517" s="182"/>
      <c r="C517" s="93"/>
      <c r="D517" s="176"/>
      <c r="E517" s="176"/>
      <c r="F517" s="154"/>
      <c r="G517" s="160"/>
      <c r="H517" s="245"/>
    </row>
    <row r="519" spans="1:8" ht="14.25">
      <c r="A519" s="91"/>
      <c r="B519" s="182"/>
      <c r="C519" s="93"/>
      <c r="D519" s="176"/>
      <c r="E519" s="176"/>
      <c r="F519" s="154"/>
      <c r="G519" s="160"/>
      <c r="H519" s="245"/>
    </row>
    <row r="521" spans="1:8" ht="14.25">
      <c r="A521" s="91"/>
      <c r="B521" s="182"/>
      <c r="C521" s="93"/>
      <c r="D521" s="176"/>
      <c r="E521" s="176"/>
      <c r="F521" s="176"/>
      <c r="G521" s="160"/>
      <c r="H521" s="245"/>
    </row>
    <row r="522" spans="1:8" ht="14.25">
      <c r="A522" s="183"/>
      <c r="B522" s="87"/>
      <c r="C522" s="175"/>
      <c r="D522" s="176"/>
      <c r="E522" s="176"/>
      <c r="F522" s="154"/>
      <c r="G522" s="160"/>
      <c r="H522" s="245"/>
    </row>
    <row r="523" spans="1:8" ht="14.25">
      <c r="A523" s="183"/>
      <c r="B523" s="87"/>
      <c r="C523" s="175"/>
      <c r="D523" s="176"/>
      <c r="E523" s="176"/>
      <c r="F523" s="154"/>
      <c r="G523" s="160"/>
      <c r="H523" s="245"/>
    </row>
    <row r="524" spans="1:8" ht="14.25">
      <c r="A524" s="183"/>
      <c r="B524" s="87"/>
      <c r="C524" s="175"/>
      <c r="D524" s="176"/>
      <c r="E524" s="176"/>
      <c r="F524" s="154"/>
      <c r="G524" s="160"/>
      <c r="H524" s="245"/>
    </row>
    <row r="525" spans="1:8" ht="14.25">
      <c r="A525" s="183"/>
      <c r="B525" s="87"/>
      <c r="C525" s="175"/>
      <c r="D525" s="176"/>
      <c r="E525" s="176"/>
      <c r="F525" s="154"/>
      <c r="G525" s="160"/>
      <c r="H525" s="245"/>
    </row>
    <row r="526" spans="1:8" ht="14.25">
      <c r="A526" s="183"/>
      <c r="B526" s="87"/>
      <c r="C526" s="175"/>
      <c r="D526" s="176"/>
      <c r="E526" s="176"/>
      <c r="F526" s="154"/>
      <c r="G526" s="160"/>
      <c r="H526" s="245"/>
    </row>
    <row r="528" spans="1:8" ht="14.25">
      <c r="A528" s="91"/>
      <c r="B528" s="182"/>
      <c r="C528" s="93"/>
      <c r="D528" s="176"/>
      <c r="E528" s="176"/>
      <c r="F528" s="176"/>
      <c r="G528" s="160"/>
      <c r="H528" s="245"/>
    </row>
    <row r="529" spans="1:8" ht="14.25">
      <c r="A529" s="183"/>
      <c r="B529" s="87"/>
      <c r="C529" s="175"/>
      <c r="D529" s="176"/>
      <c r="E529" s="176"/>
      <c r="F529" s="154"/>
      <c r="G529" s="160"/>
      <c r="H529" s="245"/>
    </row>
    <row r="530" spans="1:8" ht="14.25">
      <c r="A530" s="183"/>
      <c r="B530" s="87"/>
      <c r="C530" s="175"/>
      <c r="D530" s="176"/>
      <c r="E530" s="176"/>
      <c r="F530" s="154"/>
      <c r="G530" s="160"/>
      <c r="H530" s="245"/>
    </row>
    <row r="531" spans="1:8" ht="14.25">
      <c r="A531" s="183"/>
      <c r="B531" s="87"/>
      <c r="C531" s="175"/>
      <c r="D531" s="176"/>
      <c r="E531" s="176"/>
      <c r="F531" s="154"/>
      <c r="G531" s="160"/>
      <c r="H531" s="245"/>
    </row>
    <row r="532" spans="1:8" ht="14.25">
      <c r="A532" s="183"/>
      <c r="B532" s="87"/>
      <c r="C532" s="175"/>
      <c r="D532" s="176"/>
      <c r="E532" s="176"/>
      <c r="F532" s="154"/>
      <c r="G532" s="160"/>
      <c r="H532" s="245"/>
    </row>
    <row r="534" spans="1:8" ht="14.25">
      <c r="A534" s="91"/>
      <c r="B534" s="182"/>
      <c r="C534" s="93"/>
      <c r="D534" s="176"/>
      <c r="E534" s="176"/>
      <c r="F534" s="154"/>
      <c r="G534" s="160"/>
      <c r="H534" s="245"/>
    </row>
    <row r="536" spans="1:8" ht="102" customHeight="1">
      <c r="A536" s="91"/>
      <c r="B536" s="182"/>
      <c r="C536" s="93"/>
      <c r="D536" s="176"/>
      <c r="E536" s="176"/>
      <c r="F536" s="176"/>
      <c r="G536" s="160"/>
      <c r="H536" s="245"/>
    </row>
    <row r="538" spans="1:8" ht="14.25">
      <c r="A538" s="91"/>
      <c r="B538" s="182"/>
      <c r="C538" s="93"/>
      <c r="D538" s="176"/>
      <c r="E538" s="176"/>
      <c r="F538" s="154"/>
      <c r="G538" s="160"/>
      <c r="H538" s="245"/>
    </row>
    <row r="540" spans="1:8" ht="14.25">
      <c r="A540" s="91"/>
      <c r="B540" s="182"/>
      <c r="C540" s="93"/>
      <c r="D540" s="176"/>
      <c r="E540" s="176"/>
      <c r="F540" s="176"/>
      <c r="G540" s="160"/>
      <c r="H540" s="245"/>
    </row>
    <row r="541" spans="1:8" ht="14.25">
      <c r="A541" s="183"/>
      <c r="B541" s="87"/>
      <c r="C541" s="175"/>
      <c r="D541" s="176"/>
      <c r="E541" s="176"/>
      <c r="F541" s="154"/>
      <c r="G541" s="160"/>
      <c r="H541" s="245"/>
    </row>
    <row r="542" spans="1:8" ht="14.25">
      <c r="A542" s="183"/>
      <c r="B542" s="87"/>
      <c r="C542" s="175"/>
      <c r="D542" s="176"/>
      <c r="E542" s="176"/>
      <c r="F542" s="154"/>
      <c r="G542" s="160"/>
      <c r="H542" s="245"/>
    </row>
    <row r="543" spans="1:8" ht="14.25">
      <c r="A543" s="183"/>
      <c r="B543" s="87"/>
      <c r="C543" s="175"/>
      <c r="D543" s="176"/>
      <c r="E543" s="176"/>
      <c r="F543" s="154"/>
      <c r="G543" s="160"/>
      <c r="H543" s="245"/>
    </row>
    <row r="544" spans="1:8" ht="14.25">
      <c r="A544" s="183"/>
      <c r="B544" s="87"/>
      <c r="C544" s="175"/>
      <c r="D544" s="176"/>
      <c r="E544" s="176"/>
      <c r="F544" s="154"/>
      <c r="G544" s="160"/>
      <c r="H544" s="245"/>
    </row>
    <row r="545" spans="2:8" ht="14.25">
      <c r="B545" s="87"/>
      <c r="D545" s="176"/>
      <c r="E545" s="176"/>
      <c r="F545" s="154"/>
      <c r="G545" s="160"/>
      <c r="H545" s="245"/>
    </row>
    <row r="547" spans="1:8" ht="14.25">
      <c r="A547" s="91"/>
      <c r="B547" s="182"/>
      <c r="C547" s="93"/>
      <c r="D547" s="176"/>
      <c r="E547" s="176"/>
      <c r="F547" s="176"/>
      <c r="G547" s="160"/>
      <c r="H547" s="245"/>
    </row>
    <row r="548" spans="1:8" ht="14.25">
      <c r="A548" s="183"/>
      <c r="B548" s="87"/>
      <c r="C548" s="175"/>
      <c r="D548" s="176"/>
      <c r="E548" s="176"/>
      <c r="F548" s="154"/>
      <c r="G548" s="160"/>
      <c r="H548" s="245"/>
    </row>
    <row r="549" spans="1:8" ht="14.25">
      <c r="A549" s="183"/>
      <c r="B549" s="87"/>
      <c r="C549" s="175"/>
      <c r="D549" s="176"/>
      <c r="E549" s="176"/>
      <c r="F549" s="154"/>
      <c r="G549" s="160"/>
      <c r="H549" s="245"/>
    </row>
    <row r="550" spans="1:8" ht="14.25">
      <c r="A550" s="183"/>
      <c r="B550" s="87"/>
      <c r="C550" s="175"/>
      <c r="D550" s="176"/>
      <c r="E550" s="176"/>
      <c r="F550" s="154"/>
      <c r="G550" s="160"/>
      <c r="H550" s="245"/>
    </row>
    <row r="551" spans="1:8" ht="14.25">
      <c r="A551" s="183"/>
      <c r="B551" s="87"/>
      <c r="C551" s="175"/>
      <c r="D551" s="176"/>
      <c r="E551" s="176"/>
      <c r="F551" s="154"/>
      <c r="G551" s="160"/>
      <c r="H551" s="245"/>
    </row>
    <row r="553" spans="1:8" ht="14.25">
      <c r="A553" s="91"/>
      <c r="B553" s="182"/>
      <c r="C553" s="93"/>
      <c r="D553" s="176"/>
      <c r="E553" s="176"/>
      <c r="F553" s="154"/>
      <c r="G553" s="160"/>
      <c r="H553" s="245"/>
    </row>
    <row r="555" spans="1:8" ht="14.25">
      <c r="A555" s="91"/>
      <c r="B555" s="182"/>
      <c r="C555" s="93"/>
      <c r="D555" s="176"/>
      <c r="E555" s="176"/>
      <c r="F555" s="154"/>
      <c r="G555" s="160"/>
      <c r="H555" s="245"/>
    </row>
    <row r="557" spans="1:8" ht="14.25">
      <c r="A557" s="91"/>
      <c r="B557" s="182"/>
      <c r="C557" s="93"/>
      <c r="D557" s="176"/>
      <c r="E557" s="176"/>
      <c r="F557" s="154"/>
      <c r="G557" s="160"/>
      <c r="H557" s="245"/>
    </row>
    <row r="559" spans="1:8" ht="14.25">
      <c r="A559" s="183"/>
      <c r="B559" s="92"/>
      <c r="C559" s="94"/>
      <c r="D559" s="94"/>
      <c r="E559" s="94"/>
      <c r="F559" s="94"/>
      <c r="H559" s="245"/>
    </row>
    <row r="563" spans="1:6" ht="14.25">
      <c r="A563" s="183"/>
      <c r="B563" s="92"/>
      <c r="C563" s="94"/>
      <c r="D563" s="94"/>
      <c r="E563" s="94"/>
      <c r="F563" s="94"/>
    </row>
    <row r="565" spans="1:8" ht="168.75" customHeight="1">
      <c r="A565" s="91"/>
      <c r="B565" s="182"/>
      <c r="D565" s="160"/>
      <c r="E565" s="160"/>
      <c r="F565" s="160"/>
      <c r="G565" s="160"/>
      <c r="H565" s="245"/>
    </row>
    <row r="566" spans="1:8" ht="268.5" customHeight="1">
      <c r="A566" s="91"/>
      <c r="B566" s="182"/>
      <c r="D566" s="160"/>
      <c r="E566" s="160"/>
      <c r="F566" s="160"/>
      <c r="G566" s="160"/>
      <c r="H566" s="245"/>
    </row>
    <row r="567" spans="1:8" ht="230.25" customHeight="1">
      <c r="A567" s="91"/>
      <c r="B567" s="182"/>
      <c r="C567" s="93"/>
      <c r="D567" s="176"/>
      <c r="E567" s="176"/>
      <c r="F567" s="154"/>
      <c r="G567" s="160"/>
      <c r="H567" s="245"/>
    </row>
    <row r="569" spans="1:8" ht="237.75" customHeight="1">
      <c r="A569" s="91"/>
      <c r="B569" s="182"/>
      <c r="D569" s="160"/>
      <c r="E569" s="160"/>
      <c r="F569" s="160"/>
      <c r="G569" s="160"/>
      <c r="H569" s="245"/>
    </row>
    <row r="570" spans="1:8" ht="156" customHeight="1">
      <c r="A570" s="91"/>
      <c r="B570" s="182"/>
      <c r="D570" s="160"/>
      <c r="E570" s="160"/>
      <c r="F570" s="160"/>
      <c r="G570" s="160"/>
      <c r="H570" s="245"/>
    </row>
    <row r="571" spans="1:8" ht="41.25" customHeight="1">
      <c r="A571" s="91"/>
      <c r="B571" s="182"/>
      <c r="D571" s="160"/>
      <c r="E571" s="160"/>
      <c r="F571" s="160"/>
      <c r="G571" s="160"/>
      <c r="H571" s="245"/>
    </row>
    <row r="572" spans="1:8" ht="14.25">
      <c r="A572" s="91"/>
      <c r="B572" s="182"/>
      <c r="C572" s="93"/>
      <c r="D572" s="176"/>
      <c r="E572" s="176"/>
      <c r="F572" s="154"/>
      <c r="G572" s="160"/>
      <c r="H572" s="245"/>
    </row>
    <row r="574" spans="1:8" ht="14.25">
      <c r="A574" s="91"/>
      <c r="B574" s="182"/>
      <c r="C574" s="93"/>
      <c r="D574" s="176"/>
      <c r="E574" s="176"/>
      <c r="F574" s="154"/>
      <c r="G574" s="160"/>
      <c r="H574" s="245"/>
    </row>
    <row r="576" spans="1:8" ht="14.25">
      <c r="A576" s="91"/>
      <c r="B576" s="182"/>
      <c r="C576" s="93"/>
      <c r="D576" s="176"/>
      <c r="E576" s="176"/>
      <c r="F576" s="154"/>
      <c r="G576" s="160"/>
      <c r="H576" s="245"/>
    </row>
    <row r="578" spans="1:8" ht="14.25">
      <c r="A578" s="91"/>
      <c r="B578" s="182"/>
      <c r="D578" s="160"/>
      <c r="E578" s="160"/>
      <c r="F578" s="160"/>
      <c r="G578" s="160"/>
      <c r="H578" s="245"/>
    </row>
    <row r="579" spans="2:8" ht="14.25">
      <c r="B579" s="92"/>
      <c r="C579" s="93"/>
      <c r="D579" s="176"/>
      <c r="E579" s="176"/>
      <c r="F579" s="154"/>
      <c r="G579" s="160"/>
      <c r="H579" s="245"/>
    </row>
    <row r="581" spans="1:8" ht="14.25">
      <c r="A581" s="91"/>
      <c r="B581" s="182"/>
      <c r="D581" s="160"/>
      <c r="E581" s="160"/>
      <c r="F581" s="160"/>
      <c r="G581" s="160"/>
      <c r="H581" s="245"/>
    </row>
    <row r="582" spans="2:8" ht="14.25">
      <c r="B582" s="92"/>
      <c r="C582" s="93"/>
      <c r="D582" s="176"/>
      <c r="E582" s="176"/>
      <c r="F582" s="154"/>
      <c r="G582" s="160"/>
      <c r="H582" s="245"/>
    </row>
    <row r="584" spans="1:8" ht="14.25">
      <c r="A584" s="91"/>
      <c r="B584" s="182"/>
      <c r="C584" s="93"/>
      <c r="D584" s="176"/>
      <c r="E584" s="176"/>
      <c r="F584" s="154"/>
      <c r="G584" s="160"/>
      <c r="H584" s="245"/>
    </row>
    <row r="586" spans="1:8" ht="14.25">
      <c r="A586" s="91"/>
      <c r="B586" s="182"/>
      <c r="C586" s="93"/>
      <c r="D586" s="176"/>
      <c r="E586" s="176"/>
      <c r="F586" s="154"/>
      <c r="G586" s="160"/>
      <c r="H586" s="245"/>
    </row>
    <row r="588" spans="1:8" ht="14.25">
      <c r="A588" s="91"/>
      <c r="B588" s="182"/>
      <c r="C588" s="93"/>
      <c r="D588" s="176"/>
      <c r="E588" s="176"/>
      <c r="F588" s="176"/>
      <c r="G588" s="160"/>
      <c r="H588" s="245"/>
    </row>
    <row r="589" spans="2:8" ht="14.25">
      <c r="B589" s="87"/>
      <c r="D589" s="176"/>
      <c r="E589" s="176"/>
      <c r="F589" s="154"/>
      <c r="G589" s="160"/>
      <c r="H589" s="245"/>
    </row>
    <row r="590" spans="2:8" ht="14.25">
      <c r="B590" s="87"/>
      <c r="D590" s="176"/>
      <c r="E590" s="176"/>
      <c r="F590" s="154"/>
      <c r="G590" s="160"/>
      <c r="H590" s="245"/>
    </row>
    <row r="591" spans="2:8" ht="14.25">
      <c r="B591" s="87"/>
      <c r="D591" s="176"/>
      <c r="E591" s="176"/>
      <c r="F591" s="154"/>
      <c r="G591" s="160"/>
      <c r="H591" s="245"/>
    </row>
    <row r="593" spans="1:8" ht="14.25">
      <c r="A593" s="91"/>
      <c r="B593" s="182"/>
      <c r="C593" s="93"/>
      <c r="D593" s="176"/>
      <c r="E593" s="176"/>
      <c r="F593" s="176"/>
      <c r="G593" s="160"/>
      <c r="H593" s="245"/>
    </row>
    <row r="594" spans="1:8" ht="14.25">
      <c r="A594" s="183"/>
      <c r="B594" s="87"/>
      <c r="C594" s="175"/>
      <c r="D594" s="176"/>
      <c r="E594" s="176"/>
      <c r="F594" s="154"/>
      <c r="G594" s="160"/>
      <c r="H594" s="245"/>
    </row>
    <row r="596" spans="1:8" ht="14.25">
      <c r="A596" s="91"/>
      <c r="B596" s="182"/>
      <c r="C596" s="93"/>
      <c r="D596" s="176"/>
      <c r="E596" s="176"/>
      <c r="F596" s="176"/>
      <c r="G596" s="160"/>
      <c r="H596" s="245"/>
    </row>
    <row r="597" spans="1:8" ht="14.25">
      <c r="A597" s="183"/>
      <c r="B597" s="87"/>
      <c r="C597" s="175"/>
      <c r="D597" s="176"/>
      <c r="E597" s="176"/>
      <c r="F597" s="154"/>
      <c r="G597" s="160"/>
      <c r="H597" s="245"/>
    </row>
    <row r="598" spans="1:8" ht="14.25">
      <c r="A598" s="183"/>
      <c r="B598" s="87"/>
      <c r="C598" s="175"/>
      <c r="D598" s="176"/>
      <c r="E598" s="176"/>
      <c r="F598" s="154"/>
      <c r="G598" s="160"/>
      <c r="H598" s="245"/>
    </row>
    <row r="600" spans="1:8" ht="14.25">
      <c r="A600" s="91"/>
      <c r="B600" s="182"/>
      <c r="C600" s="93"/>
      <c r="D600" s="176"/>
      <c r="E600" s="176"/>
      <c r="F600" s="176"/>
      <c r="G600" s="160"/>
      <c r="H600" s="245"/>
    </row>
    <row r="601" spans="1:8" ht="14.25">
      <c r="A601" s="183"/>
      <c r="B601" s="87"/>
      <c r="C601" s="175"/>
      <c r="D601" s="176"/>
      <c r="E601" s="176"/>
      <c r="F601" s="154"/>
      <c r="G601" s="160"/>
      <c r="H601" s="245"/>
    </row>
    <row r="602" spans="1:8" ht="14.25">
      <c r="A602" s="183"/>
      <c r="B602" s="87"/>
      <c r="C602" s="175"/>
      <c r="D602" s="176"/>
      <c r="E602" s="176"/>
      <c r="F602" s="154"/>
      <c r="G602" s="160"/>
      <c r="H602" s="245"/>
    </row>
    <row r="604" spans="1:8" ht="14.25">
      <c r="A604" s="91"/>
      <c r="B604" s="182"/>
      <c r="C604" s="93"/>
      <c r="D604" s="176"/>
      <c r="E604" s="176"/>
      <c r="F604" s="154"/>
      <c r="G604" s="160"/>
      <c r="H604" s="245"/>
    </row>
    <row r="606" spans="1:8" ht="14.25">
      <c r="A606" s="91"/>
      <c r="B606" s="182"/>
      <c r="C606" s="93"/>
      <c r="D606" s="176"/>
      <c r="E606" s="176"/>
      <c r="F606" s="176"/>
      <c r="G606" s="160"/>
      <c r="H606" s="245"/>
    </row>
    <row r="608" spans="1:8" ht="14.25">
      <c r="A608" s="91"/>
      <c r="B608" s="182"/>
      <c r="C608" s="93"/>
      <c r="D608" s="176"/>
      <c r="E608" s="176"/>
      <c r="F608" s="154"/>
      <c r="G608" s="160"/>
      <c r="H608" s="245"/>
    </row>
    <row r="610" spans="1:8" ht="14.25">
      <c r="A610" s="91"/>
      <c r="B610" s="182"/>
      <c r="C610" s="93"/>
      <c r="D610" s="176"/>
      <c r="E610" s="176"/>
      <c r="F610" s="176"/>
      <c r="G610" s="160"/>
      <c r="H610" s="245"/>
    </row>
    <row r="611" spans="2:8" ht="14.25">
      <c r="B611" s="141"/>
      <c r="C611" s="175"/>
      <c r="D611" s="176"/>
      <c r="E611" s="176"/>
      <c r="F611" s="154"/>
      <c r="G611" s="160"/>
      <c r="H611" s="245"/>
    </row>
    <row r="612" spans="2:8" ht="14.25">
      <c r="B612" s="141"/>
      <c r="C612" s="175"/>
      <c r="D612" s="176"/>
      <c r="E612" s="176"/>
      <c r="F612" s="154"/>
      <c r="G612" s="160"/>
      <c r="H612" s="245"/>
    </row>
    <row r="614" spans="1:8" ht="14.25">
      <c r="A614" s="91"/>
      <c r="B614" s="182"/>
      <c r="C614" s="93"/>
      <c r="D614" s="176"/>
      <c r="E614" s="176"/>
      <c r="F614" s="154"/>
      <c r="G614" s="160"/>
      <c r="H614" s="245"/>
    </row>
    <row r="616" spans="1:8" ht="14.25">
      <c r="A616" s="91"/>
      <c r="B616" s="182"/>
      <c r="C616" s="93"/>
      <c r="D616" s="176"/>
      <c r="E616" s="176"/>
      <c r="F616" s="154"/>
      <c r="G616" s="160"/>
      <c r="H616" s="245"/>
    </row>
    <row r="618" spans="1:8" ht="14.25">
      <c r="A618" s="91"/>
      <c r="B618" s="182"/>
      <c r="C618" s="93"/>
      <c r="D618" s="176"/>
      <c r="E618" s="176"/>
      <c r="F618" s="154"/>
      <c r="G618" s="160"/>
      <c r="H618" s="245"/>
    </row>
    <row r="620" spans="1:8" ht="14.25">
      <c r="A620" s="183"/>
      <c r="B620" s="92"/>
      <c r="C620" s="94"/>
      <c r="D620" s="94"/>
      <c r="E620" s="94"/>
      <c r="F620" s="94"/>
      <c r="H620" s="245"/>
    </row>
    <row r="626" spans="1:8" ht="14.25">
      <c r="A626" s="183"/>
      <c r="B626" s="92"/>
      <c r="C626" s="94"/>
      <c r="D626" s="94"/>
      <c r="E626" s="94"/>
      <c r="F626" s="94"/>
      <c r="H626" s="245"/>
    </row>
    <row r="628" spans="1:8" ht="14.25">
      <c r="A628" s="183"/>
      <c r="B628" s="92"/>
      <c r="H628" s="245"/>
    </row>
    <row r="630" spans="1:8" ht="14.25">
      <c r="A630" s="183"/>
      <c r="B630" s="92"/>
      <c r="H630" s="245"/>
    </row>
    <row r="632" spans="1:8" ht="14.25">
      <c r="A632" s="183"/>
      <c r="B632" s="92"/>
      <c r="H632" s="245"/>
    </row>
    <row r="634" spans="1:8" ht="14.25">
      <c r="A634" s="183"/>
      <c r="B634" s="92"/>
      <c r="H634" s="245"/>
    </row>
    <row r="636" spans="1:8" ht="14.25">
      <c r="A636" s="183"/>
      <c r="B636" s="92"/>
      <c r="H636" s="245"/>
    </row>
    <row r="638" spans="1:8" ht="14.25">
      <c r="A638" s="183"/>
      <c r="B638" s="92"/>
      <c r="C638" s="94"/>
      <c r="D638" s="94"/>
      <c r="E638" s="94"/>
      <c r="F638" s="94"/>
      <c r="H638" s="245"/>
    </row>
  </sheetData>
  <sheetProtection password="D5CB" sheet="1" objects="1" scenarios="1"/>
  <mergeCells count="4">
    <mergeCell ref="A4:H4"/>
    <mergeCell ref="A7:H7"/>
    <mergeCell ref="A10:H10"/>
    <mergeCell ref="B348:G348"/>
  </mergeCells>
  <printOptions/>
  <pageMargins left="0.75" right="0.75" top="1" bottom="1" header="0.5" footer="0.5"/>
  <pageSetup horizontalDpi="600" verticalDpi="600" orientation="portrait" paperSize="9" scale="62" r:id="rId3"/>
  <rowBreaks count="2" manualBreakCount="2">
    <brk id="135" max="255" man="1"/>
    <brk id="322" max="255" man="1"/>
  </rowBreaks>
  <legacyDrawing r:id="rId2"/>
  <oleObjects>
    <oleObject progId="Equation.3" shapeId="181987" r:id="rId1"/>
  </oleObjects>
</worksheet>
</file>

<file path=xl/worksheets/sheet14.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A9" sqref="A9"/>
    </sheetView>
  </sheetViews>
  <sheetFormatPr defaultColWidth="9.00390625" defaultRowHeight="15"/>
  <cols>
    <col min="1" max="1" width="89.421875" style="281" customWidth="1"/>
    <col min="2" max="4" width="21.8515625" style="281" customWidth="1"/>
    <col min="5" max="16384" width="9.00390625" style="281" customWidth="1"/>
  </cols>
  <sheetData>
    <row r="1" spans="1:256" ht="15">
      <c r="A1" s="283"/>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row>
    <row r="2" spans="1:256" ht="15">
      <c r="A2" s="356" t="s">
        <v>185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row>
    <row r="3" s="344" customFormat="1" ht="12.75"/>
    <row r="4" s="344" customFormat="1" ht="12.75"/>
    <row r="5" spans="1:256" ht="15">
      <c r="A5" s="279"/>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4"/>
      <c r="DP5" s="344"/>
      <c r="DQ5" s="344"/>
      <c r="DR5" s="344"/>
      <c r="DS5" s="344"/>
      <c r="DT5" s="344"/>
      <c r="DU5" s="344"/>
      <c r="DV5" s="344"/>
      <c r="DW5" s="344"/>
      <c r="DX5" s="344"/>
      <c r="DY5" s="344"/>
      <c r="DZ5" s="344"/>
      <c r="EA5" s="344"/>
      <c r="EB5" s="344"/>
      <c r="EC5" s="344"/>
      <c r="ED5" s="344"/>
      <c r="EE5" s="344"/>
      <c r="EF5" s="344"/>
      <c r="EG5" s="344"/>
      <c r="EH5" s="344"/>
      <c r="EI5" s="344"/>
      <c r="EJ5" s="344"/>
      <c r="EK5" s="344"/>
      <c r="EL5" s="344"/>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c r="FS5" s="344"/>
      <c r="FT5" s="344"/>
      <c r="FU5" s="344"/>
      <c r="FV5" s="344"/>
      <c r="FW5" s="344"/>
      <c r="FX5" s="344"/>
      <c r="FY5" s="344"/>
      <c r="FZ5" s="344"/>
      <c r="GA5" s="344"/>
      <c r="GB5" s="344"/>
      <c r="GC5" s="344"/>
      <c r="GD5" s="344"/>
      <c r="GE5" s="344"/>
      <c r="GF5" s="344"/>
      <c r="GG5" s="344"/>
      <c r="GH5" s="344"/>
      <c r="GI5" s="344"/>
      <c r="GJ5" s="344"/>
      <c r="GK5" s="344"/>
      <c r="GL5" s="344"/>
      <c r="GM5" s="344"/>
      <c r="GN5" s="344"/>
      <c r="GO5" s="344"/>
      <c r="GP5" s="344"/>
      <c r="GQ5" s="344"/>
      <c r="GR5" s="344"/>
      <c r="GS5" s="344"/>
      <c r="GT5" s="344"/>
      <c r="GU5" s="344"/>
      <c r="GV5" s="344"/>
      <c r="GW5" s="344"/>
      <c r="GX5" s="344"/>
      <c r="GY5" s="344"/>
      <c r="GZ5" s="344"/>
      <c r="HA5" s="344"/>
      <c r="HB5" s="344"/>
      <c r="HC5" s="344"/>
      <c r="HD5" s="344"/>
      <c r="HE5" s="344"/>
      <c r="HF5" s="344"/>
      <c r="HG5" s="344"/>
      <c r="HH5" s="344"/>
      <c r="HI5" s="344"/>
      <c r="HJ5" s="344"/>
      <c r="HK5" s="344"/>
      <c r="HL5" s="344"/>
      <c r="HM5" s="344"/>
      <c r="HN5" s="344"/>
      <c r="HO5" s="344"/>
      <c r="HP5" s="344"/>
      <c r="HQ5" s="344"/>
      <c r="HR5" s="344"/>
      <c r="HS5" s="344"/>
      <c r="HT5" s="344"/>
      <c r="HU5" s="344"/>
      <c r="HV5" s="344"/>
      <c r="HW5" s="344"/>
      <c r="HX5" s="344"/>
      <c r="HY5" s="344"/>
      <c r="HZ5" s="344"/>
      <c r="IA5" s="344"/>
      <c r="IB5" s="344"/>
      <c r="IC5" s="344"/>
      <c r="ID5" s="344"/>
      <c r="IE5" s="344"/>
      <c r="IF5" s="344"/>
      <c r="IG5" s="344"/>
      <c r="IH5" s="344"/>
      <c r="II5" s="344"/>
      <c r="IJ5" s="344"/>
      <c r="IK5" s="344"/>
      <c r="IL5" s="344"/>
      <c r="IM5" s="344"/>
      <c r="IN5" s="344"/>
      <c r="IO5" s="344"/>
      <c r="IP5" s="344"/>
      <c r="IQ5" s="344"/>
      <c r="IR5" s="344"/>
      <c r="IS5" s="344"/>
      <c r="IT5" s="344"/>
      <c r="IU5" s="344"/>
      <c r="IV5" s="344"/>
    </row>
    <row r="6" spans="1:256" ht="15">
      <c r="A6" s="665" t="s">
        <v>186</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pans="1:256" ht="15">
      <c r="A7" s="279"/>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pans="1:256" ht="27.75">
      <c r="A8" s="666" t="s">
        <v>271</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pans="1:256" ht="15">
      <c r="A9" s="667"/>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pans="1:256" ht="57.75">
      <c r="A10" s="668" t="s">
        <v>272</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pans="1:256" ht="15">
      <c r="A11" s="667"/>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2" spans="1:256" ht="27.75">
      <c r="A12" s="666" t="s">
        <v>273</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H12" s="344"/>
      <c r="HI12" s="344"/>
      <c r="HJ12" s="344"/>
      <c r="HK12" s="344"/>
      <c r="HL12" s="344"/>
      <c r="HM12" s="344"/>
      <c r="HN12" s="344"/>
      <c r="HO12" s="344"/>
      <c r="HP12" s="344"/>
      <c r="HQ12" s="344"/>
      <c r="HR12" s="344"/>
      <c r="HS12" s="344"/>
      <c r="HT12" s="344"/>
      <c r="HU12" s="344"/>
      <c r="HV12" s="344"/>
      <c r="HW12" s="344"/>
      <c r="HX12" s="344"/>
      <c r="HY12" s="344"/>
      <c r="HZ12" s="344"/>
      <c r="IA12" s="344"/>
      <c r="IB12" s="344"/>
      <c r="IC12" s="344"/>
      <c r="ID12" s="344"/>
      <c r="IE12" s="344"/>
      <c r="IF12" s="344"/>
      <c r="IG12" s="344"/>
      <c r="IH12" s="344"/>
      <c r="II12" s="344"/>
      <c r="IJ12" s="344"/>
      <c r="IK12" s="344"/>
      <c r="IL12" s="344"/>
      <c r="IM12" s="344"/>
      <c r="IN12" s="344"/>
      <c r="IO12" s="344"/>
      <c r="IP12" s="344"/>
      <c r="IQ12" s="344"/>
      <c r="IR12" s="344"/>
      <c r="IS12" s="344"/>
      <c r="IT12" s="344"/>
      <c r="IU12" s="344"/>
      <c r="IV12" s="344"/>
    </row>
    <row r="13" spans="1:256" ht="41.25">
      <c r="A13" s="666" t="s">
        <v>274</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pans="1:256" ht="72">
      <c r="A14" s="668" t="s">
        <v>275</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344"/>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H14" s="344"/>
      <c r="HI14" s="344"/>
      <c r="HJ14" s="344"/>
      <c r="HK14" s="344"/>
      <c r="HL14" s="344"/>
      <c r="HM14" s="344"/>
      <c r="HN14" s="344"/>
      <c r="HO14" s="344"/>
      <c r="HP14" s="344"/>
      <c r="HQ14" s="344"/>
      <c r="HR14" s="344"/>
      <c r="HS14" s="344"/>
      <c r="HT14" s="344"/>
      <c r="HU14" s="344"/>
      <c r="HV14" s="344"/>
      <c r="HW14" s="344"/>
      <c r="HX14" s="344"/>
      <c r="HY14" s="344"/>
      <c r="HZ14" s="344"/>
      <c r="IA14" s="344"/>
      <c r="IB14" s="344"/>
      <c r="IC14" s="344"/>
      <c r="ID14" s="344"/>
      <c r="IE14" s="344"/>
      <c r="IF14" s="344"/>
      <c r="IG14" s="344"/>
      <c r="IH14" s="344"/>
      <c r="II14" s="344"/>
      <c r="IJ14" s="344"/>
      <c r="IK14" s="344"/>
      <c r="IL14" s="344"/>
      <c r="IM14" s="344"/>
      <c r="IN14" s="344"/>
      <c r="IO14" s="344"/>
      <c r="IP14" s="344"/>
      <c r="IQ14" s="344"/>
      <c r="IR14" s="344"/>
      <c r="IS14" s="344"/>
      <c r="IT14" s="344"/>
      <c r="IU14" s="344"/>
      <c r="IV14" s="344"/>
    </row>
    <row r="15" spans="1:256" ht="15">
      <c r="A15" s="667"/>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pans="1:256" ht="57.75">
      <c r="A16" s="667" t="s">
        <v>276</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spans="1:256" ht="15">
      <c r="A17" s="667"/>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pans="1:256" ht="43.5">
      <c r="A18" s="668" t="s">
        <v>277</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ht="15">
      <c r="A19" s="667"/>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ht="41.25">
      <c r="A20" s="666" t="s">
        <v>278</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pans="1:256" ht="15">
      <c r="A21" s="667"/>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4"/>
      <c r="EQ21" s="344"/>
      <c r="ER21" s="344"/>
      <c r="ES21" s="344"/>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4"/>
      <c r="FQ21" s="344"/>
      <c r="FR21" s="344"/>
      <c r="FS21" s="344"/>
      <c r="FT21" s="344"/>
      <c r="FU21" s="344"/>
      <c r="FV21" s="344"/>
      <c r="FW21" s="344"/>
      <c r="FX21" s="344"/>
      <c r="FY21" s="344"/>
      <c r="FZ21" s="344"/>
      <c r="GA21" s="344"/>
      <c r="GB21" s="344"/>
      <c r="GC21" s="344"/>
      <c r="GD21" s="344"/>
      <c r="GE21" s="344"/>
      <c r="GF21" s="344"/>
      <c r="GG21" s="344"/>
      <c r="GH21" s="344"/>
      <c r="GI21" s="344"/>
      <c r="GJ21" s="344"/>
      <c r="GK21" s="344"/>
      <c r="GL21" s="344"/>
      <c r="GM21" s="344"/>
      <c r="GN21" s="344"/>
      <c r="GO21" s="344"/>
      <c r="GP21" s="344"/>
      <c r="GQ21" s="344"/>
      <c r="GR21" s="344"/>
      <c r="GS21" s="344"/>
      <c r="GT21" s="344"/>
      <c r="GU21" s="344"/>
      <c r="GV21" s="344"/>
      <c r="GW21" s="344"/>
      <c r="GX21" s="344"/>
      <c r="GY21" s="344"/>
      <c r="GZ21" s="344"/>
      <c r="HA21" s="344"/>
      <c r="HB21" s="344"/>
      <c r="HC21" s="344"/>
      <c r="HD21" s="344"/>
      <c r="HE21" s="344"/>
      <c r="HF21" s="344"/>
      <c r="HG21" s="344"/>
      <c r="HH21" s="344"/>
      <c r="HI21" s="344"/>
      <c r="HJ21" s="344"/>
      <c r="HK21" s="344"/>
      <c r="HL21" s="344"/>
      <c r="HM21" s="344"/>
      <c r="HN21" s="344"/>
      <c r="HO21" s="344"/>
      <c r="HP21" s="344"/>
      <c r="HQ21" s="344"/>
      <c r="HR21" s="344"/>
      <c r="HS21" s="344"/>
      <c r="HT21" s="344"/>
      <c r="HU21" s="344"/>
      <c r="HV21" s="344"/>
      <c r="HW21" s="344"/>
      <c r="HX21" s="344"/>
      <c r="HY21" s="344"/>
      <c r="HZ21" s="344"/>
      <c r="IA21" s="344"/>
      <c r="IB21" s="344"/>
      <c r="IC21" s="344"/>
      <c r="ID21" s="344"/>
      <c r="IE21" s="344"/>
      <c r="IF21" s="344"/>
      <c r="IG21" s="344"/>
      <c r="IH21" s="344"/>
      <c r="II21" s="344"/>
      <c r="IJ21" s="344"/>
      <c r="IK21" s="344"/>
      <c r="IL21" s="344"/>
      <c r="IM21" s="344"/>
      <c r="IN21" s="344"/>
      <c r="IO21" s="344"/>
      <c r="IP21" s="344"/>
      <c r="IQ21" s="344"/>
      <c r="IR21" s="344"/>
      <c r="IS21" s="344"/>
      <c r="IT21" s="344"/>
      <c r="IU21" s="344"/>
      <c r="IV21" s="344"/>
    </row>
    <row r="22" spans="1:256" ht="15">
      <c r="A22" s="667"/>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4"/>
      <c r="FU22" s="344"/>
      <c r="FV22" s="344"/>
      <c r="FW22" s="344"/>
      <c r="FX22" s="344"/>
      <c r="FY22" s="344"/>
      <c r="FZ22" s="344"/>
      <c r="GA22" s="344"/>
      <c r="GB22" s="344"/>
      <c r="GC22" s="344"/>
      <c r="GD22" s="344"/>
      <c r="GE22" s="344"/>
      <c r="GF22" s="344"/>
      <c r="GG22" s="344"/>
      <c r="GH22" s="344"/>
      <c r="GI22" s="344"/>
      <c r="GJ22" s="344"/>
      <c r="GK22" s="344"/>
      <c r="GL22" s="344"/>
      <c r="GM22" s="344"/>
      <c r="GN22" s="344"/>
      <c r="GO22" s="344"/>
      <c r="GP22" s="344"/>
      <c r="GQ22" s="344"/>
      <c r="GR22" s="344"/>
      <c r="GS22" s="344"/>
      <c r="GT22" s="344"/>
      <c r="GU22" s="344"/>
      <c r="GV22" s="344"/>
      <c r="GW22" s="344"/>
      <c r="GX22" s="344"/>
      <c r="GY22" s="344"/>
      <c r="GZ22" s="344"/>
      <c r="HA22" s="344"/>
      <c r="HB22" s="344"/>
      <c r="HC22" s="344"/>
      <c r="HD22" s="344"/>
      <c r="HE22" s="344"/>
      <c r="HF22" s="344"/>
      <c r="HG22" s="344"/>
      <c r="HH22" s="344"/>
      <c r="HI22" s="344"/>
      <c r="HJ22" s="344"/>
      <c r="HK22" s="344"/>
      <c r="HL22" s="344"/>
      <c r="HM22" s="344"/>
      <c r="HN22" s="344"/>
      <c r="HO22" s="344"/>
      <c r="HP22" s="344"/>
      <c r="HQ22" s="344"/>
      <c r="HR22" s="344"/>
      <c r="HS22" s="344"/>
      <c r="HT22" s="344"/>
      <c r="HU22" s="344"/>
      <c r="HV22" s="344"/>
      <c r="HW22" s="344"/>
      <c r="HX22" s="344"/>
      <c r="HY22" s="344"/>
      <c r="HZ22" s="344"/>
      <c r="IA22" s="344"/>
      <c r="IB22" s="344"/>
      <c r="IC22" s="344"/>
      <c r="ID22" s="344"/>
      <c r="IE22" s="344"/>
      <c r="IF22" s="344"/>
      <c r="IG22" s="344"/>
      <c r="IH22" s="344"/>
      <c r="II22" s="344"/>
      <c r="IJ22" s="344"/>
      <c r="IK22" s="344"/>
      <c r="IL22" s="344"/>
      <c r="IM22" s="344"/>
      <c r="IN22" s="344"/>
      <c r="IO22" s="344"/>
      <c r="IP22" s="344"/>
      <c r="IQ22" s="344"/>
      <c r="IR22" s="344"/>
      <c r="IS22" s="344"/>
      <c r="IT22" s="344"/>
      <c r="IU22" s="344"/>
      <c r="IV22" s="344"/>
    </row>
    <row r="23" spans="1:256" ht="15">
      <c r="A23" s="667"/>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344"/>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4"/>
      <c r="FQ23" s="344"/>
      <c r="FR23" s="344"/>
      <c r="FS23" s="344"/>
      <c r="FT23" s="344"/>
      <c r="FU23" s="344"/>
      <c r="FV23" s="344"/>
      <c r="FW23" s="344"/>
      <c r="FX23" s="344"/>
      <c r="FY23" s="344"/>
      <c r="FZ23" s="344"/>
      <c r="GA23" s="344"/>
      <c r="GB23" s="344"/>
      <c r="GC23" s="344"/>
      <c r="GD23" s="344"/>
      <c r="GE23" s="344"/>
      <c r="GF23" s="344"/>
      <c r="GG23" s="344"/>
      <c r="GH23" s="344"/>
      <c r="GI23" s="344"/>
      <c r="GJ23" s="344"/>
      <c r="GK23" s="344"/>
      <c r="GL23" s="344"/>
      <c r="GM23" s="344"/>
      <c r="GN23" s="344"/>
      <c r="GO23" s="344"/>
      <c r="GP23" s="344"/>
      <c r="GQ23" s="344"/>
      <c r="GR23" s="344"/>
      <c r="GS23" s="344"/>
      <c r="GT23" s="344"/>
      <c r="GU23" s="344"/>
      <c r="GV23" s="344"/>
      <c r="GW23" s="344"/>
      <c r="GX23" s="344"/>
      <c r="GY23" s="344"/>
      <c r="GZ23" s="344"/>
      <c r="HA23" s="344"/>
      <c r="HB23" s="344"/>
      <c r="HC23" s="344"/>
      <c r="HD23" s="344"/>
      <c r="HE23" s="344"/>
      <c r="HF23" s="344"/>
      <c r="HG23" s="344"/>
      <c r="HH23" s="344"/>
      <c r="HI23" s="344"/>
      <c r="HJ23" s="344"/>
      <c r="HK23" s="344"/>
      <c r="HL23" s="344"/>
      <c r="HM23" s="344"/>
      <c r="HN23" s="344"/>
      <c r="HO23" s="344"/>
      <c r="HP23" s="344"/>
      <c r="HQ23" s="344"/>
      <c r="HR23" s="344"/>
      <c r="HS23" s="344"/>
      <c r="HT23" s="344"/>
      <c r="HU23" s="344"/>
      <c r="HV23" s="344"/>
      <c r="HW23" s="344"/>
      <c r="HX23" s="344"/>
      <c r="HY23" s="344"/>
      <c r="HZ23" s="344"/>
      <c r="IA23" s="344"/>
      <c r="IB23" s="344"/>
      <c r="IC23" s="344"/>
      <c r="ID23" s="344"/>
      <c r="IE23" s="344"/>
      <c r="IF23" s="344"/>
      <c r="IG23" s="344"/>
      <c r="IH23" s="344"/>
      <c r="II23" s="344"/>
      <c r="IJ23" s="344"/>
      <c r="IK23" s="344"/>
      <c r="IL23" s="344"/>
      <c r="IM23" s="344"/>
      <c r="IN23" s="344"/>
      <c r="IO23" s="344"/>
      <c r="IP23" s="344"/>
      <c r="IQ23" s="344"/>
      <c r="IR23" s="344"/>
      <c r="IS23" s="344"/>
      <c r="IT23" s="344"/>
      <c r="IU23" s="344"/>
      <c r="IV23" s="344"/>
    </row>
    <row r="24" spans="1:256" ht="15">
      <c r="A24" s="668" t="s">
        <v>279</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c r="EH24" s="344"/>
      <c r="EI24" s="344"/>
      <c r="EJ24" s="344"/>
      <c r="EK24" s="344"/>
      <c r="EL24" s="344"/>
      <c r="EM24" s="344"/>
      <c r="EN24" s="344"/>
      <c r="EO24" s="344"/>
      <c r="EP24" s="344"/>
      <c r="EQ24" s="344"/>
      <c r="ER24" s="344"/>
      <c r="ES24" s="344"/>
      <c r="ET24" s="344"/>
      <c r="EU24" s="344"/>
      <c r="EV24" s="344"/>
      <c r="EW24" s="344"/>
      <c r="EX24" s="344"/>
      <c r="EY24" s="344"/>
      <c r="EZ24" s="344"/>
      <c r="FA24" s="344"/>
      <c r="FB24" s="344"/>
      <c r="FC24" s="344"/>
      <c r="FD24" s="344"/>
      <c r="FE24" s="344"/>
      <c r="FF24" s="344"/>
      <c r="FG24" s="344"/>
      <c r="FH24" s="344"/>
      <c r="FI24" s="344"/>
      <c r="FJ24" s="344"/>
      <c r="FK24" s="344"/>
      <c r="FL24" s="344"/>
      <c r="FM24" s="344"/>
      <c r="FN24" s="344"/>
      <c r="FO24" s="344"/>
      <c r="FP24" s="344"/>
      <c r="FQ24" s="344"/>
      <c r="FR24" s="344"/>
      <c r="FS24" s="344"/>
      <c r="FT24" s="344"/>
      <c r="FU24" s="344"/>
      <c r="FV24" s="344"/>
      <c r="FW24" s="344"/>
      <c r="FX24" s="344"/>
      <c r="FY24" s="344"/>
      <c r="FZ24" s="344"/>
      <c r="GA24" s="344"/>
      <c r="GB24" s="344"/>
      <c r="GC24" s="344"/>
      <c r="GD24" s="344"/>
      <c r="GE24" s="344"/>
      <c r="GF24" s="344"/>
      <c r="GG24" s="344"/>
      <c r="GH24" s="344"/>
      <c r="GI24" s="344"/>
      <c r="GJ24" s="344"/>
      <c r="GK24" s="344"/>
      <c r="GL24" s="344"/>
      <c r="GM24" s="344"/>
      <c r="GN24" s="344"/>
      <c r="GO24" s="344"/>
      <c r="GP24" s="344"/>
      <c r="GQ24" s="344"/>
      <c r="GR24" s="344"/>
      <c r="GS24" s="344"/>
      <c r="GT24" s="344"/>
      <c r="GU24" s="344"/>
      <c r="GV24" s="344"/>
      <c r="GW24" s="344"/>
      <c r="GX24" s="344"/>
      <c r="GY24" s="344"/>
      <c r="GZ24" s="344"/>
      <c r="HA24" s="344"/>
      <c r="HB24" s="344"/>
      <c r="HC24" s="344"/>
      <c r="HD24" s="344"/>
      <c r="HE24" s="344"/>
      <c r="HF24" s="344"/>
      <c r="HG24" s="344"/>
      <c r="HH24" s="344"/>
      <c r="HI24" s="344"/>
      <c r="HJ24" s="344"/>
      <c r="HK24" s="344"/>
      <c r="HL24" s="344"/>
      <c r="HM24" s="344"/>
      <c r="HN24" s="344"/>
      <c r="HO24" s="344"/>
      <c r="HP24" s="344"/>
      <c r="HQ24" s="344"/>
      <c r="HR24" s="344"/>
      <c r="HS24" s="344"/>
      <c r="HT24" s="344"/>
      <c r="HU24" s="344"/>
      <c r="HV24" s="344"/>
      <c r="HW24" s="344"/>
      <c r="HX24" s="344"/>
      <c r="HY24" s="344"/>
      <c r="HZ24" s="344"/>
      <c r="IA24" s="344"/>
      <c r="IB24" s="344"/>
      <c r="IC24" s="344"/>
      <c r="ID24" s="344"/>
      <c r="IE24" s="344"/>
      <c r="IF24" s="344"/>
      <c r="IG24" s="344"/>
      <c r="IH24" s="344"/>
      <c r="II24" s="344"/>
      <c r="IJ24" s="344"/>
      <c r="IK24" s="344"/>
      <c r="IL24" s="344"/>
      <c r="IM24" s="344"/>
      <c r="IN24" s="344"/>
      <c r="IO24" s="344"/>
      <c r="IP24" s="344"/>
      <c r="IQ24" s="344"/>
      <c r="IR24" s="344"/>
      <c r="IS24" s="344"/>
      <c r="IT24" s="344"/>
      <c r="IU24" s="344"/>
      <c r="IV24" s="344"/>
    </row>
    <row r="25" spans="1:256" ht="15">
      <c r="A25" s="667" t="s">
        <v>280</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4"/>
      <c r="CY25" s="344"/>
      <c r="CZ25" s="344"/>
      <c r="DA25" s="344"/>
      <c r="DB25" s="344"/>
      <c r="DC25" s="344"/>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c r="EH25" s="344"/>
      <c r="EI25" s="344"/>
      <c r="EJ25" s="344"/>
      <c r="EK25" s="344"/>
      <c r="EL25" s="344"/>
      <c r="EM25" s="344"/>
      <c r="EN25" s="344"/>
      <c r="EO25" s="344"/>
      <c r="EP25" s="344"/>
      <c r="EQ25" s="344"/>
      <c r="ER25" s="344"/>
      <c r="ES25" s="344"/>
      <c r="ET25" s="344"/>
      <c r="EU25" s="344"/>
      <c r="EV25" s="344"/>
      <c r="EW25" s="344"/>
      <c r="EX25" s="344"/>
      <c r="EY25" s="344"/>
      <c r="EZ25" s="344"/>
      <c r="FA25" s="344"/>
      <c r="FB25" s="344"/>
      <c r="FC25" s="344"/>
      <c r="FD25" s="344"/>
      <c r="FE25" s="344"/>
      <c r="FF25" s="344"/>
      <c r="FG25" s="344"/>
      <c r="FH25" s="344"/>
      <c r="FI25" s="344"/>
      <c r="FJ25" s="344"/>
      <c r="FK25" s="344"/>
      <c r="FL25" s="344"/>
      <c r="FM25" s="344"/>
      <c r="FN25" s="344"/>
      <c r="FO25" s="344"/>
      <c r="FP25" s="344"/>
      <c r="FQ25" s="344"/>
      <c r="FR25" s="344"/>
      <c r="FS25" s="344"/>
      <c r="FT25" s="344"/>
      <c r="FU25" s="344"/>
      <c r="FV25" s="344"/>
      <c r="FW25" s="344"/>
      <c r="FX25" s="344"/>
      <c r="FY25" s="344"/>
      <c r="FZ25" s="344"/>
      <c r="GA25" s="344"/>
      <c r="GB25" s="344"/>
      <c r="GC25" s="344"/>
      <c r="GD25" s="344"/>
      <c r="GE25" s="344"/>
      <c r="GF25" s="344"/>
      <c r="GG25" s="344"/>
      <c r="GH25" s="344"/>
      <c r="GI25" s="344"/>
      <c r="GJ25" s="344"/>
      <c r="GK25" s="344"/>
      <c r="GL25" s="344"/>
      <c r="GM25" s="344"/>
      <c r="GN25" s="344"/>
      <c r="GO25" s="344"/>
      <c r="GP25" s="344"/>
      <c r="GQ25" s="344"/>
      <c r="GR25" s="344"/>
      <c r="GS25" s="344"/>
      <c r="GT25" s="344"/>
      <c r="GU25" s="344"/>
      <c r="GV25" s="344"/>
      <c r="GW25" s="344"/>
      <c r="GX25" s="344"/>
      <c r="GY25" s="344"/>
      <c r="GZ25" s="344"/>
      <c r="HA25" s="344"/>
      <c r="HB25" s="344"/>
      <c r="HC25" s="344"/>
      <c r="HD25" s="344"/>
      <c r="HE25" s="344"/>
      <c r="HF25" s="344"/>
      <c r="HG25" s="344"/>
      <c r="HH25" s="344"/>
      <c r="HI25" s="344"/>
      <c r="HJ25" s="344"/>
      <c r="HK25" s="344"/>
      <c r="HL25" s="344"/>
      <c r="HM25" s="344"/>
      <c r="HN25" s="344"/>
      <c r="HO25" s="344"/>
      <c r="HP25" s="344"/>
      <c r="HQ25" s="344"/>
      <c r="HR25" s="344"/>
      <c r="HS25" s="344"/>
      <c r="HT25" s="344"/>
      <c r="HU25" s="344"/>
      <c r="HV25" s="344"/>
      <c r="HW25" s="344"/>
      <c r="HX25" s="344"/>
      <c r="HY25" s="344"/>
      <c r="HZ25" s="344"/>
      <c r="IA25" s="344"/>
      <c r="IB25" s="344"/>
      <c r="IC25" s="344"/>
      <c r="ID25" s="344"/>
      <c r="IE25" s="344"/>
      <c r="IF25" s="344"/>
      <c r="IG25" s="344"/>
      <c r="IH25" s="344"/>
      <c r="II25" s="344"/>
      <c r="IJ25" s="344"/>
      <c r="IK25" s="344"/>
      <c r="IL25" s="344"/>
      <c r="IM25" s="344"/>
      <c r="IN25" s="344"/>
      <c r="IO25" s="344"/>
      <c r="IP25" s="344"/>
      <c r="IQ25" s="344"/>
      <c r="IR25" s="344"/>
      <c r="IS25" s="344"/>
      <c r="IT25" s="344"/>
      <c r="IU25" s="344"/>
      <c r="IV25" s="344"/>
    </row>
    <row r="26" spans="1:256" ht="15">
      <c r="A26" s="667"/>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4"/>
      <c r="EI26" s="344"/>
      <c r="EJ26" s="344"/>
      <c r="EK26" s="344"/>
      <c r="EL26" s="344"/>
      <c r="EM26" s="344"/>
      <c r="EN26" s="344"/>
      <c r="EO26" s="344"/>
      <c r="EP26" s="344"/>
      <c r="EQ26" s="344"/>
      <c r="ER26" s="344"/>
      <c r="ES26" s="344"/>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4"/>
      <c r="FQ26" s="344"/>
      <c r="FR26" s="344"/>
      <c r="FS26" s="344"/>
      <c r="FT26" s="344"/>
      <c r="FU26" s="344"/>
      <c r="FV26" s="344"/>
      <c r="FW26" s="344"/>
      <c r="FX26" s="344"/>
      <c r="FY26" s="344"/>
      <c r="FZ26" s="344"/>
      <c r="GA26" s="344"/>
      <c r="GB26" s="344"/>
      <c r="GC26" s="344"/>
      <c r="GD26" s="344"/>
      <c r="GE26" s="344"/>
      <c r="GF26" s="344"/>
      <c r="GG26" s="344"/>
      <c r="GH26" s="344"/>
      <c r="GI26" s="344"/>
      <c r="GJ26" s="344"/>
      <c r="GK26" s="344"/>
      <c r="GL26" s="344"/>
      <c r="GM26" s="344"/>
      <c r="GN26" s="344"/>
      <c r="GO26" s="344"/>
      <c r="GP26" s="344"/>
      <c r="GQ26" s="344"/>
      <c r="GR26" s="344"/>
      <c r="GS26" s="344"/>
      <c r="GT26" s="344"/>
      <c r="GU26" s="344"/>
      <c r="GV26" s="344"/>
      <c r="GW26" s="344"/>
      <c r="GX26" s="344"/>
      <c r="GY26" s="344"/>
      <c r="GZ26" s="344"/>
      <c r="HA26" s="344"/>
      <c r="HB26" s="344"/>
      <c r="HC26" s="344"/>
      <c r="HD26" s="344"/>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44"/>
      <c r="IO26" s="344"/>
      <c r="IP26" s="344"/>
      <c r="IQ26" s="344"/>
      <c r="IR26" s="344"/>
      <c r="IS26" s="344"/>
      <c r="IT26" s="344"/>
      <c r="IU26" s="344"/>
      <c r="IV26" s="344"/>
    </row>
    <row r="27" spans="1:256" ht="43.5">
      <c r="A27" s="668" t="s">
        <v>281</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c r="CO27" s="344"/>
      <c r="CP27" s="344"/>
      <c r="CQ27" s="344"/>
      <c r="CR27" s="344"/>
      <c r="CS27" s="344"/>
      <c r="CT27" s="344"/>
      <c r="CU27" s="344"/>
      <c r="CV27" s="344"/>
      <c r="CW27" s="344"/>
      <c r="CX27" s="344"/>
      <c r="CY27" s="344"/>
      <c r="CZ27" s="344"/>
      <c r="DA27" s="344"/>
      <c r="DB27" s="344"/>
      <c r="DC27" s="344"/>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4"/>
      <c r="EI27" s="344"/>
      <c r="EJ27" s="344"/>
      <c r="EK27" s="344"/>
      <c r="EL27" s="344"/>
      <c r="EM27" s="344"/>
      <c r="EN27" s="344"/>
      <c r="EO27" s="344"/>
      <c r="EP27" s="344"/>
      <c r="EQ27" s="344"/>
      <c r="ER27" s="344"/>
      <c r="ES27" s="344"/>
      <c r="ET27" s="344"/>
      <c r="EU27" s="344"/>
      <c r="EV27" s="344"/>
      <c r="EW27" s="344"/>
      <c r="EX27" s="344"/>
      <c r="EY27" s="344"/>
      <c r="EZ27" s="344"/>
      <c r="FA27" s="344"/>
      <c r="FB27" s="344"/>
      <c r="FC27" s="344"/>
      <c r="FD27" s="344"/>
      <c r="FE27" s="344"/>
      <c r="FF27" s="344"/>
      <c r="FG27" s="344"/>
      <c r="FH27" s="344"/>
      <c r="FI27" s="344"/>
      <c r="FJ27" s="344"/>
      <c r="FK27" s="344"/>
      <c r="FL27" s="344"/>
      <c r="FM27" s="344"/>
      <c r="FN27" s="344"/>
      <c r="FO27" s="344"/>
      <c r="FP27" s="344"/>
      <c r="FQ27" s="344"/>
      <c r="FR27" s="344"/>
      <c r="FS27" s="344"/>
      <c r="FT27" s="344"/>
      <c r="FU27" s="344"/>
      <c r="FV27" s="344"/>
      <c r="FW27" s="344"/>
      <c r="FX27" s="344"/>
      <c r="FY27" s="344"/>
      <c r="FZ27" s="344"/>
      <c r="GA27" s="344"/>
      <c r="GB27" s="344"/>
      <c r="GC27" s="344"/>
      <c r="GD27" s="344"/>
      <c r="GE27" s="344"/>
      <c r="GF27" s="344"/>
      <c r="GG27" s="344"/>
      <c r="GH27" s="344"/>
      <c r="GI27" s="344"/>
      <c r="GJ27" s="344"/>
      <c r="GK27" s="344"/>
      <c r="GL27" s="344"/>
      <c r="GM27" s="344"/>
      <c r="GN27" s="344"/>
      <c r="GO27" s="344"/>
      <c r="GP27" s="344"/>
      <c r="GQ27" s="344"/>
      <c r="GR27" s="344"/>
      <c r="GS27" s="344"/>
      <c r="GT27" s="344"/>
      <c r="GU27" s="344"/>
      <c r="GV27" s="344"/>
      <c r="GW27" s="344"/>
      <c r="GX27" s="344"/>
      <c r="GY27" s="344"/>
      <c r="GZ27" s="344"/>
      <c r="HA27" s="344"/>
      <c r="HB27" s="344"/>
      <c r="HC27" s="344"/>
      <c r="HD27" s="344"/>
      <c r="HE27" s="344"/>
      <c r="HF27" s="344"/>
      <c r="HG27" s="344"/>
      <c r="HH27" s="344"/>
      <c r="HI27" s="344"/>
      <c r="HJ27" s="344"/>
      <c r="HK27" s="344"/>
      <c r="HL27" s="344"/>
      <c r="HM27" s="344"/>
      <c r="HN27" s="344"/>
      <c r="HO27" s="344"/>
      <c r="HP27" s="344"/>
      <c r="HQ27" s="344"/>
      <c r="HR27" s="344"/>
      <c r="HS27" s="344"/>
      <c r="HT27" s="344"/>
      <c r="HU27" s="344"/>
      <c r="HV27" s="344"/>
      <c r="HW27" s="344"/>
      <c r="HX27" s="344"/>
      <c r="HY27" s="344"/>
      <c r="HZ27" s="344"/>
      <c r="IA27" s="344"/>
      <c r="IB27" s="344"/>
      <c r="IC27" s="344"/>
      <c r="ID27" s="344"/>
      <c r="IE27" s="344"/>
      <c r="IF27" s="344"/>
      <c r="IG27" s="344"/>
      <c r="IH27" s="344"/>
      <c r="II27" s="344"/>
      <c r="IJ27" s="344"/>
      <c r="IK27" s="344"/>
      <c r="IL27" s="344"/>
      <c r="IM27" s="344"/>
      <c r="IN27" s="344"/>
      <c r="IO27" s="344"/>
      <c r="IP27" s="344"/>
      <c r="IQ27" s="344"/>
      <c r="IR27" s="344"/>
      <c r="IS27" s="344"/>
      <c r="IT27" s="344"/>
      <c r="IU27" s="344"/>
      <c r="IV27" s="344"/>
    </row>
    <row r="28" spans="1:256" ht="29.25">
      <c r="A28" s="668" t="s">
        <v>282</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4"/>
      <c r="FU28" s="344"/>
      <c r="FV28" s="344"/>
      <c r="FW28" s="344"/>
      <c r="FX28" s="344"/>
      <c r="FY28" s="344"/>
      <c r="FZ28" s="344"/>
      <c r="GA28" s="344"/>
      <c r="GB28" s="344"/>
      <c r="GC28" s="344"/>
      <c r="GD28" s="344"/>
      <c r="GE28" s="344"/>
      <c r="GF28" s="344"/>
      <c r="GG28" s="344"/>
      <c r="GH28" s="344"/>
      <c r="GI28" s="344"/>
      <c r="GJ28" s="344"/>
      <c r="GK28" s="344"/>
      <c r="GL28" s="344"/>
      <c r="GM28" s="344"/>
      <c r="GN28" s="344"/>
      <c r="GO28" s="344"/>
      <c r="GP28" s="344"/>
      <c r="GQ28" s="344"/>
      <c r="GR28" s="344"/>
      <c r="GS28" s="344"/>
      <c r="GT28" s="344"/>
      <c r="GU28" s="344"/>
      <c r="GV28" s="344"/>
      <c r="GW28" s="344"/>
      <c r="GX28" s="344"/>
      <c r="GY28" s="344"/>
      <c r="GZ28" s="344"/>
      <c r="HA28" s="344"/>
      <c r="HB28" s="344"/>
      <c r="HC28" s="344"/>
      <c r="HD28" s="344"/>
      <c r="HE28" s="344"/>
      <c r="HF28" s="344"/>
      <c r="HG28" s="344"/>
      <c r="HH28" s="344"/>
      <c r="HI28" s="344"/>
      <c r="HJ28" s="344"/>
      <c r="HK28" s="344"/>
      <c r="HL28" s="344"/>
      <c r="HM28" s="344"/>
      <c r="HN28" s="344"/>
      <c r="HO28" s="344"/>
      <c r="HP28" s="344"/>
      <c r="HQ28" s="344"/>
      <c r="HR28" s="344"/>
      <c r="HS28" s="344"/>
      <c r="HT28" s="344"/>
      <c r="HU28" s="344"/>
      <c r="HV28" s="344"/>
      <c r="HW28" s="344"/>
      <c r="HX28" s="344"/>
      <c r="HY28" s="344"/>
      <c r="HZ28" s="344"/>
      <c r="IA28" s="344"/>
      <c r="IB28" s="344"/>
      <c r="IC28" s="344"/>
      <c r="ID28" s="344"/>
      <c r="IE28" s="344"/>
      <c r="IF28" s="344"/>
      <c r="IG28" s="344"/>
      <c r="IH28" s="344"/>
      <c r="II28" s="344"/>
      <c r="IJ28" s="344"/>
      <c r="IK28" s="344"/>
      <c r="IL28" s="344"/>
      <c r="IM28" s="344"/>
      <c r="IN28" s="344"/>
      <c r="IO28" s="344"/>
      <c r="IP28" s="344"/>
      <c r="IQ28" s="344"/>
      <c r="IR28" s="344"/>
      <c r="IS28" s="344"/>
      <c r="IT28" s="344"/>
      <c r="IU28" s="344"/>
      <c r="IV28" s="344"/>
    </row>
    <row r="29" spans="1:256" ht="15">
      <c r="A29" s="667"/>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4"/>
      <c r="EK29" s="344"/>
      <c r="EL29" s="344"/>
      <c r="EM29" s="344"/>
      <c r="EN29" s="344"/>
      <c r="EO29" s="344"/>
      <c r="EP29" s="344"/>
      <c r="EQ29" s="344"/>
      <c r="ER29" s="344"/>
      <c r="ES29" s="344"/>
      <c r="ET29" s="344"/>
      <c r="EU29" s="344"/>
      <c r="EV29" s="344"/>
      <c r="EW29" s="344"/>
      <c r="EX29" s="344"/>
      <c r="EY29" s="344"/>
      <c r="EZ29" s="344"/>
      <c r="FA29" s="344"/>
      <c r="FB29" s="344"/>
      <c r="FC29" s="344"/>
      <c r="FD29" s="344"/>
      <c r="FE29" s="344"/>
      <c r="FF29" s="344"/>
      <c r="FG29" s="344"/>
      <c r="FH29" s="344"/>
      <c r="FI29" s="344"/>
      <c r="FJ29" s="344"/>
      <c r="FK29" s="344"/>
      <c r="FL29" s="344"/>
      <c r="FM29" s="344"/>
      <c r="FN29" s="344"/>
      <c r="FO29" s="344"/>
      <c r="FP29" s="344"/>
      <c r="FQ29" s="344"/>
      <c r="FR29" s="344"/>
      <c r="FS29" s="344"/>
      <c r="FT29" s="344"/>
      <c r="FU29" s="344"/>
      <c r="FV29" s="344"/>
      <c r="FW29" s="344"/>
      <c r="FX29" s="344"/>
      <c r="FY29" s="344"/>
      <c r="FZ29" s="344"/>
      <c r="GA29" s="344"/>
      <c r="GB29" s="344"/>
      <c r="GC29" s="344"/>
      <c r="GD29" s="344"/>
      <c r="GE29" s="344"/>
      <c r="GF29" s="344"/>
      <c r="GG29" s="344"/>
      <c r="GH29" s="344"/>
      <c r="GI29" s="344"/>
      <c r="GJ29" s="344"/>
      <c r="GK29" s="344"/>
      <c r="GL29" s="344"/>
      <c r="GM29" s="344"/>
      <c r="GN29" s="344"/>
      <c r="GO29" s="344"/>
      <c r="GP29" s="344"/>
      <c r="GQ29" s="344"/>
      <c r="GR29" s="344"/>
      <c r="GS29" s="344"/>
      <c r="GT29" s="344"/>
      <c r="GU29" s="344"/>
      <c r="GV29" s="344"/>
      <c r="GW29" s="344"/>
      <c r="GX29" s="344"/>
      <c r="GY29" s="344"/>
      <c r="GZ29" s="344"/>
      <c r="HA29" s="344"/>
      <c r="HB29" s="344"/>
      <c r="HC29" s="344"/>
      <c r="HD29" s="344"/>
      <c r="HE29" s="344"/>
      <c r="HF29" s="344"/>
      <c r="HG29" s="344"/>
      <c r="HH29" s="344"/>
      <c r="HI29" s="344"/>
      <c r="HJ29" s="344"/>
      <c r="HK29" s="344"/>
      <c r="HL29" s="344"/>
      <c r="HM29" s="344"/>
      <c r="HN29" s="344"/>
      <c r="HO29" s="344"/>
      <c r="HP29" s="344"/>
      <c r="HQ29" s="344"/>
      <c r="HR29" s="344"/>
      <c r="HS29" s="344"/>
      <c r="HT29" s="344"/>
      <c r="HU29" s="344"/>
      <c r="HV29" s="344"/>
      <c r="HW29" s="344"/>
      <c r="HX29" s="344"/>
      <c r="HY29" s="344"/>
      <c r="HZ29" s="344"/>
      <c r="IA29" s="344"/>
      <c r="IB29" s="344"/>
      <c r="IC29" s="344"/>
      <c r="ID29" s="344"/>
      <c r="IE29" s="344"/>
      <c r="IF29" s="344"/>
      <c r="IG29" s="344"/>
      <c r="IH29" s="344"/>
      <c r="II29" s="344"/>
      <c r="IJ29" s="344"/>
      <c r="IK29" s="344"/>
      <c r="IL29" s="344"/>
      <c r="IM29" s="344"/>
      <c r="IN29" s="344"/>
      <c r="IO29" s="344"/>
      <c r="IP29" s="344"/>
      <c r="IQ29" s="344"/>
      <c r="IR29" s="344"/>
      <c r="IS29" s="344"/>
      <c r="IT29" s="344"/>
      <c r="IU29" s="344"/>
      <c r="IV29" s="344"/>
    </row>
    <row r="30" spans="1:256" ht="41.25">
      <c r="A30" s="666" t="s">
        <v>283</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44"/>
      <c r="EN30" s="344"/>
      <c r="EO30" s="344"/>
      <c r="EP30" s="344"/>
      <c r="EQ30" s="344"/>
      <c r="ER30" s="344"/>
      <c r="ES30" s="344"/>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4"/>
      <c r="FQ30" s="344"/>
      <c r="FR30" s="344"/>
      <c r="FS30" s="344"/>
      <c r="FT30" s="344"/>
      <c r="FU30" s="344"/>
      <c r="FV30" s="344"/>
      <c r="FW30" s="344"/>
      <c r="FX30" s="344"/>
      <c r="FY30" s="344"/>
      <c r="FZ30" s="344"/>
      <c r="GA30" s="344"/>
      <c r="GB30" s="344"/>
      <c r="GC30" s="344"/>
      <c r="GD30" s="344"/>
      <c r="GE30" s="344"/>
      <c r="GF30" s="344"/>
      <c r="GG30" s="344"/>
      <c r="GH30" s="344"/>
      <c r="GI30" s="344"/>
      <c r="GJ30" s="344"/>
      <c r="GK30" s="344"/>
      <c r="GL30" s="344"/>
      <c r="GM30" s="344"/>
      <c r="GN30" s="344"/>
      <c r="GO30" s="344"/>
      <c r="GP30" s="344"/>
      <c r="GQ30" s="344"/>
      <c r="GR30" s="344"/>
      <c r="GS30" s="344"/>
      <c r="GT30" s="344"/>
      <c r="GU30" s="344"/>
      <c r="GV30" s="344"/>
      <c r="GW30" s="344"/>
      <c r="GX30" s="344"/>
      <c r="GY30" s="344"/>
      <c r="GZ30" s="344"/>
      <c r="HA30" s="344"/>
      <c r="HB30" s="344"/>
      <c r="HC30" s="344"/>
      <c r="HD30" s="344"/>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344"/>
      <c r="IJ30" s="344"/>
      <c r="IK30" s="344"/>
      <c r="IL30" s="344"/>
      <c r="IM30" s="344"/>
      <c r="IN30" s="344"/>
      <c r="IO30" s="344"/>
      <c r="IP30" s="344"/>
      <c r="IQ30" s="344"/>
      <c r="IR30" s="344"/>
      <c r="IS30" s="344"/>
      <c r="IT30" s="344"/>
      <c r="IU30" s="344"/>
      <c r="IV30" s="344"/>
    </row>
    <row r="31" spans="1:256" ht="15">
      <c r="A31" s="667"/>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c r="EH31" s="344"/>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4"/>
      <c r="FQ31" s="344"/>
      <c r="FR31" s="344"/>
      <c r="FS31" s="344"/>
      <c r="FT31" s="344"/>
      <c r="FU31" s="344"/>
      <c r="FV31" s="344"/>
      <c r="FW31" s="344"/>
      <c r="FX31" s="344"/>
      <c r="FY31" s="344"/>
      <c r="FZ31" s="344"/>
      <c r="GA31" s="344"/>
      <c r="GB31" s="344"/>
      <c r="GC31" s="344"/>
      <c r="GD31" s="344"/>
      <c r="GE31" s="344"/>
      <c r="GF31" s="344"/>
      <c r="GG31" s="344"/>
      <c r="GH31" s="344"/>
      <c r="GI31" s="344"/>
      <c r="GJ31" s="344"/>
      <c r="GK31" s="344"/>
      <c r="GL31" s="344"/>
      <c r="GM31" s="344"/>
      <c r="GN31" s="344"/>
      <c r="GO31" s="344"/>
      <c r="GP31" s="344"/>
      <c r="GQ31" s="344"/>
      <c r="GR31" s="344"/>
      <c r="GS31" s="344"/>
      <c r="GT31" s="344"/>
      <c r="GU31" s="344"/>
      <c r="GV31" s="344"/>
      <c r="GW31" s="344"/>
      <c r="GX31" s="344"/>
      <c r="GY31" s="344"/>
      <c r="GZ31" s="344"/>
      <c r="HA31" s="344"/>
      <c r="HB31" s="344"/>
      <c r="HC31" s="344"/>
      <c r="HD31" s="344"/>
      <c r="HE31" s="344"/>
      <c r="HF31" s="344"/>
      <c r="HG31" s="344"/>
      <c r="HH31" s="344"/>
      <c r="HI31" s="344"/>
      <c r="HJ31" s="344"/>
      <c r="HK31" s="344"/>
      <c r="HL31" s="344"/>
      <c r="HM31" s="344"/>
      <c r="HN31" s="344"/>
      <c r="HO31" s="344"/>
      <c r="HP31" s="344"/>
      <c r="HQ31" s="344"/>
      <c r="HR31" s="344"/>
      <c r="HS31" s="344"/>
      <c r="HT31" s="344"/>
      <c r="HU31" s="344"/>
      <c r="HV31" s="344"/>
      <c r="HW31" s="344"/>
      <c r="HX31" s="344"/>
      <c r="HY31" s="344"/>
      <c r="HZ31" s="344"/>
      <c r="IA31" s="344"/>
      <c r="IB31" s="344"/>
      <c r="IC31" s="344"/>
      <c r="ID31" s="344"/>
      <c r="IE31" s="344"/>
      <c r="IF31" s="344"/>
      <c r="IG31" s="344"/>
      <c r="IH31" s="344"/>
      <c r="II31" s="344"/>
      <c r="IJ31" s="344"/>
      <c r="IK31" s="344"/>
      <c r="IL31" s="344"/>
      <c r="IM31" s="344"/>
      <c r="IN31" s="344"/>
      <c r="IO31" s="344"/>
      <c r="IP31" s="344"/>
      <c r="IQ31" s="344"/>
      <c r="IR31" s="344"/>
      <c r="IS31" s="344"/>
      <c r="IT31" s="344"/>
      <c r="IU31" s="344"/>
      <c r="IV31" s="344"/>
    </row>
    <row r="32" spans="1:256" ht="15">
      <c r="A32" s="667"/>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c r="EH32" s="344"/>
      <c r="EI32" s="344"/>
      <c r="EJ32" s="344"/>
      <c r="EK32" s="344"/>
      <c r="EL32" s="344"/>
      <c r="EM32" s="344"/>
      <c r="EN32" s="344"/>
      <c r="EO32" s="344"/>
      <c r="EP32" s="344"/>
      <c r="EQ32" s="344"/>
      <c r="ER32" s="344"/>
      <c r="ES32" s="344"/>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4"/>
      <c r="FQ32" s="344"/>
      <c r="FR32" s="344"/>
      <c r="FS32" s="344"/>
      <c r="FT32" s="344"/>
      <c r="FU32" s="344"/>
      <c r="FV32" s="344"/>
      <c r="FW32" s="344"/>
      <c r="FX32" s="344"/>
      <c r="FY32" s="344"/>
      <c r="FZ32" s="344"/>
      <c r="GA32" s="344"/>
      <c r="GB32" s="344"/>
      <c r="GC32" s="344"/>
      <c r="GD32" s="344"/>
      <c r="GE32" s="344"/>
      <c r="GF32" s="344"/>
      <c r="GG32" s="344"/>
      <c r="GH32" s="344"/>
      <c r="GI32" s="344"/>
      <c r="GJ32" s="344"/>
      <c r="GK32" s="344"/>
      <c r="GL32" s="344"/>
      <c r="GM32" s="344"/>
      <c r="GN32" s="344"/>
      <c r="GO32" s="344"/>
      <c r="GP32" s="344"/>
      <c r="GQ32" s="344"/>
      <c r="GR32" s="344"/>
      <c r="GS32" s="344"/>
      <c r="GT32" s="344"/>
      <c r="GU32" s="344"/>
      <c r="GV32" s="344"/>
      <c r="GW32" s="344"/>
      <c r="GX32" s="344"/>
      <c r="GY32" s="344"/>
      <c r="GZ32" s="344"/>
      <c r="HA32" s="344"/>
      <c r="HB32" s="344"/>
      <c r="HC32" s="344"/>
      <c r="HD32" s="344"/>
      <c r="HE32" s="344"/>
      <c r="HF32" s="344"/>
      <c r="HG32" s="344"/>
      <c r="HH32" s="344"/>
      <c r="HI32" s="344"/>
      <c r="HJ32" s="344"/>
      <c r="HK32" s="344"/>
      <c r="HL32" s="344"/>
      <c r="HM32" s="344"/>
      <c r="HN32" s="344"/>
      <c r="HO32" s="344"/>
      <c r="HP32" s="344"/>
      <c r="HQ32" s="344"/>
      <c r="HR32" s="344"/>
      <c r="HS32" s="344"/>
      <c r="HT32" s="344"/>
      <c r="HU32" s="344"/>
      <c r="HV32" s="344"/>
      <c r="HW32" s="344"/>
      <c r="HX32" s="344"/>
      <c r="HY32" s="344"/>
      <c r="HZ32" s="344"/>
      <c r="IA32" s="344"/>
      <c r="IB32" s="344"/>
      <c r="IC32" s="344"/>
      <c r="ID32" s="344"/>
      <c r="IE32" s="344"/>
      <c r="IF32" s="344"/>
      <c r="IG32" s="344"/>
      <c r="IH32" s="344"/>
      <c r="II32" s="344"/>
      <c r="IJ32" s="344"/>
      <c r="IK32" s="344"/>
      <c r="IL32" s="344"/>
      <c r="IM32" s="344"/>
      <c r="IN32" s="344"/>
      <c r="IO32" s="344"/>
      <c r="IP32" s="344"/>
      <c r="IQ32" s="344"/>
      <c r="IR32" s="344"/>
      <c r="IS32" s="344"/>
      <c r="IT32" s="344"/>
      <c r="IU32" s="344"/>
      <c r="IV32" s="344"/>
    </row>
    <row r="33" spans="1:256" ht="15">
      <c r="A33" s="667"/>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4"/>
      <c r="CY33" s="344"/>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344"/>
      <c r="ED33" s="344"/>
      <c r="EE33" s="344"/>
      <c r="EF33" s="344"/>
      <c r="EG33" s="344"/>
      <c r="EH33" s="344"/>
      <c r="EI33" s="344"/>
      <c r="EJ33" s="344"/>
      <c r="EK33" s="344"/>
      <c r="EL33" s="344"/>
      <c r="EM33" s="344"/>
      <c r="EN33" s="344"/>
      <c r="EO33" s="344"/>
      <c r="EP33" s="344"/>
      <c r="EQ33" s="344"/>
      <c r="ER33" s="344"/>
      <c r="ES33" s="344"/>
      <c r="ET33" s="344"/>
      <c r="EU33" s="344"/>
      <c r="EV33" s="344"/>
      <c r="EW33" s="344"/>
      <c r="EX33" s="344"/>
      <c r="EY33" s="344"/>
      <c r="EZ33" s="344"/>
      <c r="FA33" s="344"/>
      <c r="FB33" s="344"/>
      <c r="FC33" s="344"/>
      <c r="FD33" s="344"/>
      <c r="FE33" s="344"/>
      <c r="FF33" s="344"/>
      <c r="FG33" s="344"/>
      <c r="FH33" s="344"/>
      <c r="FI33" s="344"/>
      <c r="FJ33" s="344"/>
      <c r="FK33" s="344"/>
      <c r="FL33" s="344"/>
      <c r="FM33" s="344"/>
      <c r="FN33" s="344"/>
      <c r="FO33" s="344"/>
      <c r="FP33" s="344"/>
      <c r="FQ33" s="344"/>
      <c r="FR33" s="344"/>
      <c r="FS33" s="344"/>
      <c r="FT33" s="344"/>
      <c r="FU33" s="344"/>
      <c r="FV33" s="344"/>
      <c r="FW33" s="344"/>
      <c r="FX33" s="344"/>
      <c r="FY33" s="344"/>
      <c r="FZ33" s="344"/>
      <c r="GA33" s="344"/>
      <c r="GB33" s="344"/>
      <c r="GC33" s="344"/>
      <c r="GD33" s="344"/>
      <c r="GE33" s="344"/>
      <c r="GF33" s="344"/>
      <c r="GG33" s="344"/>
      <c r="GH33" s="344"/>
      <c r="GI33" s="344"/>
      <c r="GJ33" s="344"/>
      <c r="GK33" s="344"/>
      <c r="GL33" s="344"/>
      <c r="GM33" s="344"/>
      <c r="GN33" s="344"/>
      <c r="GO33" s="344"/>
      <c r="GP33" s="344"/>
      <c r="GQ33" s="344"/>
      <c r="GR33" s="344"/>
      <c r="GS33" s="344"/>
      <c r="GT33" s="344"/>
      <c r="GU33" s="344"/>
      <c r="GV33" s="344"/>
      <c r="GW33" s="344"/>
      <c r="GX33" s="344"/>
      <c r="GY33" s="344"/>
      <c r="GZ33" s="344"/>
      <c r="HA33" s="344"/>
      <c r="HB33" s="344"/>
      <c r="HC33" s="344"/>
      <c r="HD33" s="344"/>
      <c r="HE33" s="344"/>
      <c r="HF33" s="344"/>
      <c r="HG33" s="344"/>
      <c r="HH33" s="344"/>
      <c r="HI33" s="344"/>
      <c r="HJ33" s="344"/>
      <c r="HK33" s="344"/>
      <c r="HL33" s="344"/>
      <c r="HM33" s="344"/>
      <c r="HN33" s="344"/>
      <c r="HO33" s="344"/>
      <c r="HP33" s="344"/>
      <c r="HQ33" s="344"/>
      <c r="HR33" s="344"/>
      <c r="HS33" s="344"/>
      <c r="HT33" s="344"/>
      <c r="HU33" s="344"/>
      <c r="HV33" s="344"/>
      <c r="HW33" s="344"/>
      <c r="HX33" s="344"/>
      <c r="HY33" s="344"/>
      <c r="HZ33" s="344"/>
      <c r="IA33" s="344"/>
      <c r="IB33" s="344"/>
      <c r="IC33" s="344"/>
      <c r="ID33" s="344"/>
      <c r="IE33" s="344"/>
      <c r="IF33" s="344"/>
      <c r="IG33" s="344"/>
      <c r="IH33" s="344"/>
      <c r="II33" s="344"/>
      <c r="IJ33" s="344"/>
      <c r="IK33" s="344"/>
      <c r="IL33" s="344"/>
      <c r="IM33" s="344"/>
      <c r="IN33" s="344"/>
      <c r="IO33" s="344"/>
      <c r="IP33" s="344"/>
      <c r="IQ33" s="344"/>
      <c r="IR33" s="344"/>
      <c r="IS33" s="344"/>
      <c r="IT33" s="344"/>
      <c r="IU33" s="344"/>
      <c r="IV33" s="344"/>
    </row>
    <row r="34" spans="1:256" ht="15">
      <c r="A34" s="667" t="s">
        <v>77</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344"/>
      <c r="ED34" s="344"/>
      <c r="EE34" s="344"/>
      <c r="EF34" s="344"/>
      <c r="EG34" s="344"/>
      <c r="EH34" s="344"/>
      <c r="EI34" s="344"/>
      <c r="EJ34" s="344"/>
      <c r="EK34" s="344"/>
      <c r="EL34" s="344"/>
      <c r="EM34" s="344"/>
      <c r="EN34" s="344"/>
      <c r="EO34" s="344"/>
      <c r="EP34" s="344"/>
      <c r="EQ34" s="344"/>
      <c r="ER34" s="344"/>
      <c r="ES34" s="344"/>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4"/>
      <c r="FQ34" s="344"/>
      <c r="FR34" s="344"/>
      <c r="FS34" s="344"/>
      <c r="FT34" s="344"/>
      <c r="FU34" s="344"/>
      <c r="FV34" s="344"/>
      <c r="FW34" s="344"/>
      <c r="FX34" s="344"/>
      <c r="FY34" s="344"/>
      <c r="FZ34" s="344"/>
      <c r="GA34" s="344"/>
      <c r="GB34" s="344"/>
      <c r="GC34" s="344"/>
      <c r="GD34" s="344"/>
      <c r="GE34" s="344"/>
      <c r="GF34" s="344"/>
      <c r="GG34" s="344"/>
      <c r="GH34" s="344"/>
      <c r="GI34" s="344"/>
      <c r="GJ34" s="344"/>
      <c r="GK34" s="344"/>
      <c r="GL34" s="344"/>
      <c r="GM34" s="344"/>
      <c r="GN34" s="344"/>
      <c r="GO34" s="344"/>
      <c r="GP34" s="344"/>
      <c r="GQ34" s="344"/>
      <c r="GR34" s="344"/>
      <c r="GS34" s="344"/>
      <c r="GT34" s="344"/>
      <c r="GU34" s="344"/>
      <c r="GV34" s="344"/>
      <c r="GW34" s="344"/>
      <c r="GX34" s="344"/>
      <c r="GY34" s="344"/>
      <c r="GZ34" s="344"/>
      <c r="HA34" s="344"/>
      <c r="HB34" s="344"/>
      <c r="HC34" s="344"/>
      <c r="HD34" s="344"/>
      <c r="HE34" s="344"/>
      <c r="HF34" s="344"/>
      <c r="HG34" s="344"/>
      <c r="HH34" s="344"/>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44"/>
      <c r="IO34" s="344"/>
      <c r="IP34" s="344"/>
      <c r="IQ34" s="344"/>
      <c r="IR34" s="344"/>
      <c r="IS34" s="344"/>
      <c r="IT34" s="344"/>
      <c r="IU34" s="344"/>
      <c r="IV34" s="344"/>
    </row>
    <row r="35" spans="1:256" ht="15">
      <c r="A35" s="667"/>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c r="EH35" s="344"/>
      <c r="EI35" s="344"/>
      <c r="EJ35" s="344"/>
      <c r="EK35" s="344"/>
      <c r="EL35" s="344"/>
      <c r="EM35" s="344"/>
      <c r="EN35" s="344"/>
      <c r="EO35" s="344"/>
      <c r="EP35" s="344"/>
      <c r="EQ35" s="344"/>
      <c r="ER35" s="344"/>
      <c r="ES35" s="344"/>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4"/>
      <c r="FQ35" s="344"/>
      <c r="FR35" s="344"/>
      <c r="FS35" s="344"/>
      <c r="FT35" s="344"/>
      <c r="FU35" s="344"/>
      <c r="FV35" s="344"/>
      <c r="FW35" s="344"/>
      <c r="FX35" s="344"/>
      <c r="FY35" s="344"/>
      <c r="FZ35" s="344"/>
      <c r="GA35" s="344"/>
      <c r="GB35" s="344"/>
      <c r="GC35" s="344"/>
      <c r="GD35" s="344"/>
      <c r="GE35" s="344"/>
      <c r="GF35" s="344"/>
      <c r="GG35" s="344"/>
      <c r="GH35" s="344"/>
      <c r="GI35" s="344"/>
      <c r="GJ35" s="344"/>
      <c r="GK35" s="344"/>
      <c r="GL35" s="344"/>
      <c r="GM35" s="344"/>
      <c r="GN35" s="344"/>
      <c r="GO35" s="344"/>
      <c r="GP35" s="344"/>
      <c r="GQ35" s="344"/>
      <c r="GR35" s="344"/>
      <c r="GS35" s="344"/>
      <c r="GT35" s="344"/>
      <c r="GU35" s="344"/>
      <c r="GV35" s="344"/>
      <c r="GW35" s="344"/>
      <c r="GX35" s="344"/>
      <c r="GY35" s="344"/>
      <c r="GZ35" s="344"/>
      <c r="HA35" s="344"/>
      <c r="HB35" s="344"/>
      <c r="HC35" s="344"/>
      <c r="HD35" s="344"/>
      <c r="HE35" s="344"/>
      <c r="HF35" s="344"/>
      <c r="HG35" s="344"/>
      <c r="HH35" s="344"/>
      <c r="HI35" s="344"/>
      <c r="HJ35" s="344"/>
      <c r="HK35" s="344"/>
      <c r="HL35" s="344"/>
      <c r="HM35" s="344"/>
      <c r="HN35" s="344"/>
      <c r="HO35" s="344"/>
      <c r="HP35" s="344"/>
      <c r="HQ35" s="344"/>
      <c r="HR35" s="344"/>
      <c r="HS35" s="344"/>
      <c r="HT35" s="344"/>
      <c r="HU35" s="344"/>
      <c r="HV35" s="344"/>
      <c r="HW35" s="344"/>
      <c r="HX35" s="344"/>
      <c r="HY35" s="344"/>
      <c r="HZ35" s="344"/>
      <c r="IA35" s="344"/>
      <c r="IB35" s="344"/>
      <c r="IC35" s="344"/>
      <c r="ID35" s="344"/>
      <c r="IE35" s="344"/>
      <c r="IF35" s="344"/>
      <c r="IG35" s="344"/>
      <c r="IH35" s="344"/>
      <c r="II35" s="344"/>
      <c r="IJ35" s="344"/>
      <c r="IK35" s="344"/>
      <c r="IL35" s="344"/>
      <c r="IM35" s="344"/>
      <c r="IN35" s="344"/>
      <c r="IO35" s="344"/>
      <c r="IP35" s="344"/>
      <c r="IQ35" s="344"/>
      <c r="IR35" s="344"/>
      <c r="IS35" s="344"/>
      <c r="IT35" s="344"/>
      <c r="IU35" s="344"/>
      <c r="IV35" s="344"/>
    </row>
    <row r="36" spans="1:256" ht="27.75">
      <c r="A36" s="666" t="s">
        <v>284</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44"/>
      <c r="EA36" s="344"/>
      <c r="EB36" s="344"/>
      <c r="EC36" s="344"/>
      <c r="ED36" s="344"/>
      <c r="EE36" s="344"/>
      <c r="EF36" s="344"/>
      <c r="EG36" s="344"/>
      <c r="EH36" s="344"/>
      <c r="EI36" s="344"/>
      <c r="EJ36" s="344"/>
      <c r="EK36" s="344"/>
      <c r="EL36" s="344"/>
      <c r="EM36" s="344"/>
      <c r="EN36" s="344"/>
      <c r="EO36" s="344"/>
      <c r="EP36" s="344"/>
      <c r="EQ36" s="344"/>
      <c r="ER36" s="344"/>
      <c r="ES36" s="344"/>
      <c r="ET36" s="344"/>
      <c r="EU36" s="344"/>
      <c r="EV36" s="344"/>
      <c r="EW36" s="344"/>
      <c r="EX36" s="344"/>
      <c r="EY36" s="344"/>
      <c r="EZ36" s="344"/>
      <c r="FA36" s="344"/>
      <c r="FB36" s="344"/>
      <c r="FC36" s="344"/>
      <c r="FD36" s="344"/>
      <c r="FE36" s="344"/>
      <c r="FF36" s="344"/>
      <c r="FG36" s="344"/>
      <c r="FH36" s="344"/>
      <c r="FI36" s="344"/>
      <c r="FJ36" s="344"/>
      <c r="FK36" s="344"/>
      <c r="FL36" s="344"/>
      <c r="FM36" s="344"/>
      <c r="FN36" s="344"/>
      <c r="FO36" s="344"/>
      <c r="FP36" s="344"/>
      <c r="FQ36" s="344"/>
      <c r="FR36" s="344"/>
      <c r="FS36" s="344"/>
      <c r="FT36" s="344"/>
      <c r="FU36" s="344"/>
      <c r="FV36" s="344"/>
      <c r="FW36" s="344"/>
      <c r="FX36" s="344"/>
      <c r="FY36" s="344"/>
      <c r="FZ36" s="344"/>
      <c r="GA36" s="344"/>
      <c r="GB36" s="344"/>
      <c r="GC36" s="344"/>
      <c r="GD36" s="344"/>
      <c r="GE36" s="344"/>
      <c r="GF36" s="344"/>
      <c r="GG36" s="344"/>
      <c r="GH36" s="344"/>
      <c r="GI36" s="344"/>
      <c r="GJ36" s="344"/>
      <c r="GK36" s="344"/>
      <c r="GL36" s="344"/>
      <c r="GM36" s="344"/>
      <c r="GN36" s="344"/>
      <c r="GO36" s="344"/>
      <c r="GP36" s="344"/>
      <c r="GQ36" s="344"/>
      <c r="GR36" s="344"/>
      <c r="GS36" s="344"/>
      <c r="GT36" s="344"/>
      <c r="GU36" s="344"/>
      <c r="GV36" s="344"/>
      <c r="GW36" s="344"/>
      <c r="GX36" s="344"/>
      <c r="GY36" s="344"/>
      <c r="GZ36" s="344"/>
      <c r="HA36" s="344"/>
      <c r="HB36" s="344"/>
      <c r="HC36" s="344"/>
      <c r="HD36" s="344"/>
      <c r="HE36" s="344"/>
      <c r="HF36" s="344"/>
      <c r="HG36" s="344"/>
      <c r="HH36" s="344"/>
      <c r="HI36" s="344"/>
      <c r="HJ36" s="344"/>
      <c r="HK36" s="344"/>
      <c r="HL36" s="344"/>
      <c r="HM36" s="344"/>
      <c r="HN36" s="344"/>
      <c r="HO36" s="344"/>
      <c r="HP36" s="344"/>
      <c r="HQ36" s="344"/>
      <c r="HR36" s="344"/>
      <c r="HS36" s="344"/>
      <c r="HT36" s="344"/>
      <c r="HU36" s="344"/>
      <c r="HV36" s="344"/>
      <c r="HW36" s="344"/>
      <c r="HX36" s="344"/>
      <c r="HY36" s="344"/>
      <c r="HZ36" s="344"/>
      <c r="IA36" s="344"/>
      <c r="IB36" s="344"/>
      <c r="IC36" s="344"/>
      <c r="ID36" s="344"/>
      <c r="IE36" s="344"/>
      <c r="IF36" s="344"/>
      <c r="IG36" s="344"/>
      <c r="IH36" s="344"/>
      <c r="II36" s="344"/>
      <c r="IJ36" s="344"/>
      <c r="IK36" s="344"/>
      <c r="IL36" s="344"/>
      <c r="IM36" s="344"/>
      <c r="IN36" s="344"/>
      <c r="IO36" s="344"/>
      <c r="IP36" s="344"/>
      <c r="IQ36" s="344"/>
      <c r="IR36" s="344"/>
      <c r="IS36" s="344"/>
      <c r="IT36" s="344"/>
      <c r="IU36" s="344"/>
      <c r="IV36" s="344"/>
    </row>
    <row r="37" spans="1:256" ht="15">
      <c r="A37" s="667"/>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44"/>
      <c r="CP37" s="344"/>
      <c r="CQ37" s="344"/>
      <c r="CR37" s="344"/>
      <c r="CS37" s="344"/>
      <c r="CT37" s="344"/>
      <c r="CU37" s="344"/>
      <c r="CV37" s="344"/>
      <c r="CW37" s="344"/>
      <c r="CX37" s="344"/>
      <c r="CY37" s="344"/>
      <c r="CZ37" s="344"/>
      <c r="DA37" s="344"/>
      <c r="DB37" s="344"/>
      <c r="DC37" s="344"/>
      <c r="DD37" s="344"/>
      <c r="DE37" s="344"/>
      <c r="DF37" s="344"/>
      <c r="DG37" s="344"/>
      <c r="DH37" s="344"/>
      <c r="DI37" s="344"/>
      <c r="DJ37" s="344"/>
      <c r="DK37" s="344"/>
      <c r="DL37" s="344"/>
      <c r="DM37" s="344"/>
      <c r="DN37" s="344"/>
      <c r="DO37" s="344"/>
      <c r="DP37" s="344"/>
      <c r="DQ37" s="344"/>
      <c r="DR37" s="344"/>
      <c r="DS37" s="344"/>
      <c r="DT37" s="344"/>
      <c r="DU37" s="344"/>
      <c r="DV37" s="344"/>
      <c r="DW37" s="344"/>
      <c r="DX37" s="344"/>
      <c r="DY37" s="344"/>
      <c r="DZ37" s="344"/>
      <c r="EA37" s="344"/>
      <c r="EB37" s="344"/>
      <c r="EC37" s="344"/>
      <c r="ED37" s="344"/>
      <c r="EE37" s="344"/>
      <c r="EF37" s="344"/>
      <c r="EG37" s="344"/>
      <c r="EH37" s="344"/>
      <c r="EI37" s="344"/>
      <c r="EJ37" s="344"/>
      <c r="EK37" s="344"/>
      <c r="EL37" s="344"/>
      <c r="EM37" s="344"/>
      <c r="EN37" s="344"/>
      <c r="EO37" s="344"/>
      <c r="EP37" s="344"/>
      <c r="EQ37" s="344"/>
      <c r="ER37" s="344"/>
      <c r="ES37" s="344"/>
      <c r="ET37" s="344"/>
      <c r="EU37" s="344"/>
      <c r="EV37" s="344"/>
      <c r="EW37" s="344"/>
      <c r="EX37" s="344"/>
      <c r="EY37" s="344"/>
      <c r="EZ37" s="344"/>
      <c r="FA37" s="344"/>
      <c r="FB37" s="344"/>
      <c r="FC37" s="344"/>
      <c r="FD37" s="344"/>
      <c r="FE37" s="344"/>
      <c r="FF37" s="344"/>
      <c r="FG37" s="344"/>
      <c r="FH37" s="344"/>
      <c r="FI37" s="344"/>
      <c r="FJ37" s="344"/>
      <c r="FK37" s="344"/>
      <c r="FL37" s="344"/>
      <c r="FM37" s="344"/>
      <c r="FN37" s="344"/>
      <c r="FO37" s="344"/>
      <c r="FP37" s="344"/>
      <c r="FQ37" s="344"/>
      <c r="FR37" s="344"/>
      <c r="FS37" s="344"/>
      <c r="FT37" s="344"/>
      <c r="FU37" s="344"/>
      <c r="FV37" s="344"/>
      <c r="FW37" s="344"/>
      <c r="FX37" s="344"/>
      <c r="FY37" s="344"/>
      <c r="FZ37" s="344"/>
      <c r="GA37" s="344"/>
      <c r="GB37" s="344"/>
      <c r="GC37" s="344"/>
      <c r="GD37" s="344"/>
      <c r="GE37" s="344"/>
      <c r="GF37" s="344"/>
      <c r="GG37" s="344"/>
      <c r="GH37" s="344"/>
      <c r="GI37" s="344"/>
      <c r="GJ37" s="344"/>
      <c r="GK37" s="344"/>
      <c r="GL37" s="344"/>
      <c r="GM37" s="344"/>
      <c r="GN37" s="344"/>
      <c r="GO37" s="344"/>
      <c r="GP37" s="344"/>
      <c r="GQ37" s="344"/>
      <c r="GR37" s="344"/>
      <c r="GS37" s="344"/>
      <c r="GT37" s="344"/>
      <c r="GU37" s="344"/>
      <c r="GV37" s="344"/>
      <c r="GW37" s="344"/>
      <c r="GX37" s="344"/>
      <c r="GY37" s="344"/>
      <c r="GZ37" s="344"/>
      <c r="HA37" s="344"/>
      <c r="HB37" s="344"/>
      <c r="HC37" s="344"/>
      <c r="HD37" s="344"/>
      <c r="HE37" s="344"/>
      <c r="HF37" s="344"/>
      <c r="HG37" s="344"/>
      <c r="HH37" s="344"/>
      <c r="HI37" s="344"/>
      <c r="HJ37" s="344"/>
      <c r="HK37" s="344"/>
      <c r="HL37" s="344"/>
      <c r="HM37" s="344"/>
      <c r="HN37" s="344"/>
      <c r="HO37" s="344"/>
      <c r="HP37" s="344"/>
      <c r="HQ37" s="344"/>
      <c r="HR37" s="344"/>
      <c r="HS37" s="344"/>
      <c r="HT37" s="344"/>
      <c r="HU37" s="344"/>
      <c r="HV37" s="344"/>
      <c r="HW37" s="344"/>
      <c r="HX37" s="344"/>
      <c r="HY37" s="344"/>
      <c r="HZ37" s="344"/>
      <c r="IA37" s="344"/>
      <c r="IB37" s="344"/>
      <c r="IC37" s="344"/>
      <c r="ID37" s="344"/>
      <c r="IE37" s="344"/>
      <c r="IF37" s="344"/>
      <c r="IG37" s="344"/>
      <c r="IH37" s="344"/>
      <c r="II37" s="344"/>
      <c r="IJ37" s="344"/>
      <c r="IK37" s="344"/>
      <c r="IL37" s="344"/>
      <c r="IM37" s="344"/>
      <c r="IN37" s="344"/>
      <c r="IO37" s="344"/>
      <c r="IP37" s="344"/>
      <c r="IQ37" s="344"/>
      <c r="IR37" s="344"/>
      <c r="IS37" s="344"/>
      <c r="IT37" s="344"/>
      <c r="IU37" s="344"/>
      <c r="IV37" s="344"/>
    </row>
    <row r="38" spans="1:256" ht="29.25">
      <c r="A38" s="668" t="s">
        <v>285</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4"/>
      <c r="DL38" s="344"/>
      <c r="DM38" s="344"/>
      <c r="DN38" s="344"/>
      <c r="DO38" s="344"/>
      <c r="DP38" s="344"/>
      <c r="DQ38" s="344"/>
      <c r="DR38" s="344"/>
      <c r="DS38" s="344"/>
      <c r="DT38" s="344"/>
      <c r="DU38" s="344"/>
      <c r="DV38" s="344"/>
      <c r="DW38" s="344"/>
      <c r="DX38" s="344"/>
      <c r="DY38" s="344"/>
      <c r="DZ38" s="344"/>
      <c r="EA38" s="344"/>
      <c r="EB38" s="344"/>
      <c r="EC38" s="344"/>
      <c r="ED38" s="344"/>
      <c r="EE38" s="344"/>
      <c r="EF38" s="344"/>
      <c r="EG38" s="344"/>
      <c r="EH38" s="344"/>
      <c r="EI38" s="344"/>
      <c r="EJ38" s="344"/>
      <c r="EK38" s="344"/>
      <c r="EL38" s="344"/>
      <c r="EM38" s="344"/>
      <c r="EN38" s="344"/>
      <c r="EO38" s="344"/>
      <c r="EP38" s="344"/>
      <c r="EQ38" s="344"/>
      <c r="ER38" s="344"/>
      <c r="ES38" s="344"/>
      <c r="ET38" s="344"/>
      <c r="EU38" s="344"/>
      <c r="EV38" s="344"/>
      <c r="EW38" s="344"/>
      <c r="EX38" s="344"/>
      <c r="EY38" s="344"/>
      <c r="EZ38" s="344"/>
      <c r="FA38" s="344"/>
      <c r="FB38" s="344"/>
      <c r="FC38" s="344"/>
      <c r="FD38" s="344"/>
      <c r="FE38" s="344"/>
      <c r="FF38" s="344"/>
      <c r="FG38" s="344"/>
      <c r="FH38" s="344"/>
      <c r="FI38" s="344"/>
      <c r="FJ38" s="344"/>
      <c r="FK38" s="344"/>
      <c r="FL38" s="344"/>
      <c r="FM38" s="344"/>
      <c r="FN38" s="344"/>
      <c r="FO38" s="344"/>
      <c r="FP38" s="344"/>
      <c r="FQ38" s="344"/>
      <c r="FR38" s="344"/>
      <c r="FS38" s="344"/>
      <c r="FT38" s="344"/>
      <c r="FU38" s="344"/>
      <c r="FV38" s="344"/>
      <c r="FW38" s="344"/>
      <c r="FX38" s="344"/>
      <c r="FY38" s="344"/>
      <c r="FZ38" s="344"/>
      <c r="GA38" s="344"/>
      <c r="GB38" s="344"/>
      <c r="GC38" s="344"/>
      <c r="GD38" s="344"/>
      <c r="GE38" s="344"/>
      <c r="GF38" s="344"/>
      <c r="GG38" s="344"/>
      <c r="GH38" s="344"/>
      <c r="GI38" s="344"/>
      <c r="GJ38" s="344"/>
      <c r="GK38" s="344"/>
      <c r="GL38" s="344"/>
      <c r="GM38" s="344"/>
      <c r="GN38" s="344"/>
      <c r="GO38" s="344"/>
      <c r="GP38" s="344"/>
      <c r="GQ38" s="344"/>
      <c r="GR38" s="344"/>
      <c r="GS38" s="344"/>
      <c r="GT38" s="344"/>
      <c r="GU38" s="344"/>
      <c r="GV38" s="344"/>
      <c r="GW38" s="344"/>
      <c r="GX38" s="344"/>
      <c r="GY38" s="344"/>
      <c r="GZ38" s="344"/>
      <c r="HA38" s="344"/>
      <c r="HB38" s="344"/>
      <c r="HC38" s="344"/>
      <c r="HD38" s="344"/>
      <c r="HE38" s="344"/>
      <c r="HF38" s="344"/>
      <c r="HG38" s="344"/>
      <c r="HH38" s="344"/>
      <c r="HI38" s="344"/>
      <c r="HJ38" s="344"/>
      <c r="HK38" s="344"/>
      <c r="HL38" s="344"/>
      <c r="HM38" s="344"/>
      <c r="HN38" s="344"/>
      <c r="HO38" s="344"/>
      <c r="HP38" s="344"/>
      <c r="HQ38" s="344"/>
      <c r="HR38" s="344"/>
      <c r="HS38" s="344"/>
      <c r="HT38" s="344"/>
      <c r="HU38" s="344"/>
      <c r="HV38" s="344"/>
      <c r="HW38" s="344"/>
      <c r="HX38" s="344"/>
      <c r="HY38" s="344"/>
      <c r="HZ38" s="344"/>
      <c r="IA38" s="344"/>
      <c r="IB38" s="344"/>
      <c r="IC38" s="344"/>
      <c r="ID38" s="344"/>
      <c r="IE38" s="344"/>
      <c r="IF38" s="344"/>
      <c r="IG38" s="344"/>
      <c r="IH38" s="344"/>
      <c r="II38" s="344"/>
      <c r="IJ38" s="344"/>
      <c r="IK38" s="344"/>
      <c r="IL38" s="344"/>
      <c r="IM38" s="344"/>
      <c r="IN38" s="344"/>
      <c r="IO38" s="344"/>
      <c r="IP38" s="344"/>
      <c r="IQ38" s="344"/>
      <c r="IR38" s="344"/>
      <c r="IS38" s="344"/>
      <c r="IT38" s="344"/>
      <c r="IU38" s="344"/>
      <c r="IV38" s="344"/>
    </row>
    <row r="39" spans="1:256" ht="15">
      <c r="A39" s="667"/>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4"/>
      <c r="CN39" s="344"/>
      <c r="CO39" s="344"/>
      <c r="CP39" s="344"/>
      <c r="CQ39" s="344"/>
      <c r="CR39" s="344"/>
      <c r="CS39" s="344"/>
      <c r="CT39" s="344"/>
      <c r="CU39" s="344"/>
      <c r="CV39" s="344"/>
      <c r="CW39" s="344"/>
      <c r="CX39" s="344"/>
      <c r="CY39" s="344"/>
      <c r="CZ39" s="344"/>
      <c r="DA39" s="344"/>
      <c r="DB39" s="344"/>
      <c r="DC39" s="344"/>
      <c r="DD39" s="344"/>
      <c r="DE39" s="344"/>
      <c r="DF39" s="344"/>
      <c r="DG39" s="344"/>
      <c r="DH39" s="344"/>
      <c r="DI39" s="344"/>
      <c r="DJ39" s="344"/>
      <c r="DK39" s="344"/>
      <c r="DL39" s="344"/>
      <c r="DM39" s="344"/>
      <c r="DN39" s="344"/>
      <c r="DO39" s="344"/>
      <c r="DP39" s="344"/>
      <c r="DQ39" s="344"/>
      <c r="DR39" s="344"/>
      <c r="DS39" s="344"/>
      <c r="DT39" s="344"/>
      <c r="DU39" s="344"/>
      <c r="DV39" s="344"/>
      <c r="DW39" s="344"/>
      <c r="DX39" s="344"/>
      <c r="DY39" s="344"/>
      <c r="DZ39" s="344"/>
      <c r="EA39" s="344"/>
      <c r="EB39" s="344"/>
      <c r="EC39" s="344"/>
      <c r="ED39" s="344"/>
      <c r="EE39" s="344"/>
      <c r="EF39" s="344"/>
      <c r="EG39" s="344"/>
      <c r="EH39" s="344"/>
      <c r="EI39" s="344"/>
      <c r="EJ39" s="344"/>
      <c r="EK39" s="344"/>
      <c r="EL39" s="344"/>
      <c r="EM39" s="344"/>
      <c r="EN39" s="344"/>
      <c r="EO39" s="344"/>
      <c r="EP39" s="344"/>
      <c r="EQ39" s="344"/>
      <c r="ER39" s="344"/>
      <c r="ES39" s="344"/>
      <c r="ET39" s="344"/>
      <c r="EU39" s="344"/>
      <c r="EV39" s="344"/>
      <c r="EW39" s="344"/>
      <c r="EX39" s="344"/>
      <c r="EY39" s="344"/>
      <c r="EZ39" s="344"/>
      <c r="FA39" s="344"/>
      <c r="FB39" s="344"/>
      <c r="FC39" s="344"/>
      <c r="FD39" s="344"/>
      <c r="FE39" s="344"/>
      <c r="FF39" s="344"/>
      <c r="FG39" s="344"/>
      <c r="FH39" s="344"/>
      <c r="FI39" s="344"/>
      <c r="FJ39" s="344"/>
      <c r="FK39" s="344"/>
      <c r="FL39" s="344"/>
      <c r="FM39" s="344"/>
      <c r="FN39" s="344"/>
      <c r="FO39" s="344"/>
      <c r="FP39" s="344"/>
      <c r="FQ39" s="344"/>
      <c r="FR39" s="344"/>
      <c r="FS39" s="344"/>
      <c r="FT39" s="344"/>
      <c r="FU39" s="344"/>
      <c r="FV39" s="344"/>
      <c r="FW39" s="344"/>
      <c r="FX39" s="344"/>
      <c r="FY39" s="344"/>
      <c r="FZ39" s="344"/>
      <c r="GA39" s="344"/>
      <c r="GB39" s="344"/>
      <c r="GC39" s="344"/>
      <c r="GD39" s="344"/>
      <c r="GE39" s="344"/>
      <c r="GF39" s="344"/>
      <c r="GG39" s="344"/>
      <c r="GH39" s="344"/>
      <c r="GI39" s="344"/>
      <c r="GJ39" s="344"/>
      <c r="GK39" s="344"/>
      <c r="GL39" s="344"/>
      <c r="GM39" s="344"/>
      <c r="GN39" s="344"/>
      <c r="GO39" s="344"/>
      <c r="GP39" s="344"/>
      <c r="GQ39" s="344"/>
      <c r="GR39" s="344"/>
      <c r="GS39" s="344"/>
      <c r="GT39" s="344"/>
      <c r="GU39" s="344"/>
      <c r="GV39" s="344"/>
      <c r="GW39" s="344"/>
      <c r="GX39" s="344"/>
      <c r="GY39" s="344"/>
      <c r="GZ39" s="344"/>
      <c r="HA39" s="344"/>
      <c r="HB39" s="344"/>
      <c r="HC39" s="344"/>
      <c r="HD39" s="344"/>
      <c r="HE39" s="344"/>
      <c r="HF39" s="344"/>
      <c r="HG39" s="344"/>
      <c r="HH39" s="344"/>
      <c r="HI39" s="344"/>
      <c r="HJ39" s="344"/>
      <c r="HK39" s="344"/>
      <c r="HL39" s="344"/>
      <c r="HM39" s="344"/>
      <c r="HN39" s="344"/>
      <c r="HO39" s="344"/>
      <c r="HP39" s="344"/>
      <c r="HQ39" s="344"/>
      <c r="HR39" s="344"/>
      <c r="HS39" s="344"/>
      <c r="HT39" s="344"/>
      <c r="HU39" s="344"/>
      <c r="HV39" s="344"/>
      <c r="HW39" s="344"/>
      <c r="HX39" s="344"/>
      <c r="HY39" s="344"/>
      <c r="HZ39" s="344"/>
      <c r="IA39" s="344"/>
      <c r="IB39" s="344"/>
      <c r="IC39" s="344"/>
      <c r="ID39" s="344"/>
      <c r="IE39" s="344"/>
      <c r="IF39" s="344"/>
      <c r="IG39" s="344"/>
      <c r="IH39" s="344"/>
      <c r="II39" s="344"/>
      <c r="IJ39" s="344"/>
      <c r="IK39" s="344"/>
      <c r="IL39" s="344"/>
      <c r="IM39" s="344"/>
      <c r="IN39" s="344"/>
      <c r="IO39" s="344"/>
      <c r="IP39" s="344"/>
      <c r="IQ39" s="344"/>
      <c r="IR39" s="344"/>
      <c r="IS39" s="344"/>
      <c r="IT39" s="344"/>
      <c r="IU39" s="344"/>
      <c r="IV39" s="344"/>
    </row>
    <row r="40" spans="1:256" ht="68.25">
      <c r="A40" s="666" t="s">
        <v>286</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44"/>
      <c r="DE40" s="344"/>
      <c r="DF40" s="344"/>
      <c r="DG40" s="344"/>
      <c r="DH40" s="344"/>
      <c r="DI40" s="344"/>
      <c r="DJ40" s="344"/>
      <c r="DK40" s="344"/>
      <c r="DL40" s="344"/>
      <c r="DM40" s="344"/>
      <c r="DN40" s="344"/>
      <c r="DO40" s="344"/>
      <c r="DP40" s="344"/>
      <c r="DQ40" s="344"/>
      <c r="DR40" s="344"/>
      <c r="DS40" s="344"/>
      <c r="DT40" s="344"/>
      <c r="DU40" s="344"/>
      <c r="DV40" s="344"/>
      <c r="DW40" s="344"/>
      <c r="DX40" s="344"/>
      <c r="DY40" s="344"/>
      <c r="DZ40" s="344"/>
      <c r="EA40" s="344"/>
      <c r="EB40" s="344"/>
      <c r="EC40" s="344"/>
      <c r="ED40" s="344"/>
      <c r="EE40" s="344"/>
      <c r="EF40" s="344"/>
      <c r="EG40" s="344"/>
      <c r="EH40" s="344"/>
      <c r="EI40" s="344"/>
      <c r="EJ40" s="344"/>
      <c r="EK40" s="344"/>
      <c r="EL40" s="344"/>
      <c r="EM40" s="344"/>
      <c r="EN40" s="344"/>
      <c r="EO40" s="344"/>
      <c r="EP40" s="344"/>
      <c r="EQ40" s="344"/>
      <c r="ER40" s="344"/>
      <c r="ES40" s="344"/>
      <c r="ET40" s="344"/>
      <c r="EU40" s="344"/>
      <c r="EV40" s="344"/>
      <c r="EW40" s="344"/>
      <c r="EX40" s="344"/>
      <c r="EY40" s="344"/>
      <c r="EZ40" s="344"/>
      <c r="FA40" s="344"/>
      <c r="FB40" s="344"/>
      <c r="FC40" s="344"/>
      <c r="FD40" s="344"/>
      <c r="FE40" s="344"/>
      <c r="FF40" s="344"/>
      <c r="FG40" s="344"/>
      <c r="FH40" s="344"/>
      <c r="FI40" s="344"/>
      <c r="FJ40" s="344"/>
      <c r="FK40" s="344"/>
      <c r="FL40" s="344"/>
      <c r="FM40" s="344"/>
      <c r="FN40" s="344"/>
      <c r="FO40" s="344"/>
      <c r="FP40" s="344"/>
      <c r="FQ40" s="344"/>
      <c r="FR40" s="344"/>
      <c r="FS40" s="344"/>
      <c r="FT40" s="344"/>
      <c r="FU40" s="344"/>
      <c r="FV40" s="344"/>
      <c r="FW40" s="344"/>
      <c r="FX40" s="344"/>
      <c r="FY40" s="344"/>
      <c r="FZ40" s="344"/>
      <c r="GA40" s="344"/>
      <c r="GB40" s="344"/>
      <c r="GC40" s="344"/>
      <c r="GD40" s="344"/>
      <c r="GE40" s="344"/>
      <c r="GF40" s="344"/>
      <c r="GG40" s="344"/>
      <c r="GH40" s="344"/>
      <c r="GI40" s="344"/>
      <c r="GJ40" s="344"/>
      <c r="GK40" s="344"/>
      <c r="GL40" s="344"/>
      <c r="GM40" s="344"/>
      <c r="GN40" s="344"/>
      <c r="GO40" s="344"/>
      <c r="GP40" s="344"/>
      <c r="GQ40" s="344"/>
      <c r="GR40" s="344"/>
      <c r="GS40" s="344"/>
      <c r="GT40" s="344"/>
      <c r="GU40" s="344"/>
      <c r="GV40" s="344"/>
      <c r="GW40" s="344"/>
      <c r="GX40" s="344"/>
      <c r="GY40" s="344"/>
      <c r="GZ40" s="344"/>
      <c r="HA40" s="344"/>
      <c r="HB40" s="344"/>
      <c r="HC40" s="344"/>
      <c r="HD40" s="344"/>
      <c r="HE40" s="344"/>
      <c r="HF40" s="344"/>
      <c r="HG40" s="344"/>
      <c r="HH40" s="344"/>
      <c r="HI40" s="344"/>
      <c r="HJ40" s="344"/>
      <c r="HK40" s="344"/>
      <c r="HL40" s="344"/>
      <c r="HM40" s="344"/>
      <c r="HN40" s="344"/>
      <c r="HO40" s="344"/>
      <c r="HP40" s="344"/>
      <c r="HQ40" s="344"/>
      <c r="HR40" s="344"/>
      <c r="HS40" s="344"/>
      <c r="HT40" s="344"/>
      <c r="HU40" s="344"/>
      <c r="HV40" s="344"/>
      <c r="HW40" s="344"/>
      <c r="HX40" s="344"/>
      <c r="HY40" s="344"/>
      <c r="HZ40" s="344"/>
      <c r="IA40" s="344"/>
      <c r="IB40" s="344"/>
      <c r="IC40" s="344"/>
      <c r="ID40" s="344"/>
      <c r="IE40" s="344"/>
      <c r="IF40" s="344"/>
      <c r="IG40" s="344"/>
      <c r="IH40" s="344"/>
      <c r="II40" s="344"/>
      <c r="IJ40" s="344"/>
      <c r="IK40" s="344"/>
      <c r="IL40" s="344"/>
      <c r="IM40" s="344"/>
      <c r="IN40" s="344"/>
      <c r="IO40" s="344"/>
      <c r="IP40" s="344"/>
      <c r="IQ40" s="344"/>
      <c r="IR40" s="344"/>
      <c r="IS40" s="344"/>
      <c r="IT40" s="344"/>
      <c r="IU40" s="344"/>
      <c r="IV40" s="344"/>
    </row>
    <row r="41" spans="1:256" ht="15">
      <c r="A41" s="667"/>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44"/>
      <c r="DE41" s="344"/>
      <c r="DF41" s="344"/>
      <c r="DG41" s="344"/>
      <c r="DH41" s="344"/>
      <c r="DI41" s="344"/>
      <c r="DJ41" s="344"/>
      <c r="DK41" s="344"/>
      <c r="DL41" s="344"/>
      <c r="DM41" s="344"/>
      <c r="DN41" s="344"/>
      <c r="DO41" s="344"/>
      <c r="DP41" s="344"/>
      <c r="DQ41" s="344"/>
      <c r="DR41" s="344"/>
      <c r="DS41" s="344"/>
      <c r="DT41" s="344"/>
      <c r="DU41" s="344"/>
      <c r="DV41" s="344"/>
      <c r="DW41" s="344"/>
      <c r="DX41" s="344"/>
      <c r="DY41" s="344"/>
      <c r="DZ41" s="344"/>
      <c r="EA41" s="344"/>
      <c r="EB41" s="344"/>
      <c r="EC41" s="344"/>
      <c r="ED41" s="344"/>
      <c r="EE41" s="344"/>
      <c r="EF41" s="344"/>
      <c r="EG41" s="344"/>
      <c r="EH41" s="344"/>
      <c r="EI41" s="344"/>
      <c r="EJ41" s="344"/>
      <c r="EK41" s="344"/>
      <c r="EL41" s="344"/>
      <c r="EM41" s="344"/>
      <c r="EN41" s="344"/>
      <c r="EO41" s="344"/>
      <c r="EP41" s="344"/>
      <c r="EQ41" s="344"/>
      <c r="ER41" s="344"/>
      <c r="ES41" s="344"/>
      <c r="ET41" s="344"/>
      <c r="EU41" s="344"/>
      <c r="EV41" s="344"/>
      <c r="EW41" s="344"/>
      <c r="EX41" s="344"/>
      <c r="EY41" s="344"/>
      <c r="EZ41" s="344"/>
      <c r="FA41" s="344"/>
      <c r="FB41" s="344"/>
      <c r="FC41" s="344"/>
      <c r="FD41" s="344"/>
      <c r="FE41" s="344"/>
      <c r="FF41" s="344"/>
      <c r="FG41" s="344"/>
      <c r="FH41" s="344"/>
      <c r="FI41" s="344"/>
      <c r="FJ41" s="344"/>
      <c r="FK41" s="344"/>
      <c r="FL41" s="344"/>
      <c r="FM41" s="344"/>
      <c r="FN41" s="344"/>
      <c r="FO41" s="344"/>
      <c r="FP41" s="344"/>
      <c r="FQ41" s="344"/>
      <c r="FR41" s="344"/>
      <c r="FS41" s="344"/>
      <c r="FT41" s="344"/>
      <c r="FU41" s="344"/>
      <c r="FV41" s="344"/>
      <c r="FW41" s="344"/>
      <c r="FX41" s="344"/>
      <c r="FY41" s="344"/>
      <c r="FZ41" s="344"/>
      <c r="GA41" s="344"/>
      <c r="GB41" s="344"/>
      <c r="GC41" s="344"/>
      <c r="GD41" s="344"/>
      <c r="GE41" s="344"/>
      <c r="GF41" s="344"/>
      <c r="GG41" s="344"/>
      <c r="GH41" s="344"/>
      <c r="GI41" s="344"/>
      <c r="GJ41" s="344"/>
      <c r="GK41" s="344"/>
      <c r="GL41" s="344"/>
      <c r="GM41" s="344"/>
      <c r="GN41" s="344"/>
      <c r="GO41" s="344"/>
      <c r="GP41" s="344"/>
      <c r="GQ41" s="344"/>
      <c r="GR41" s="344"/>
      <c r="GS41" s="344"/>
      <c r="GT41" s="344"/>
      <c r="GU41" s="344"/>
      <c r="GV41" s="344"/>
      <c r="GW41" s="344"/>
      <c r="GX41" s="344"/>
      <c r="GY41" s="344"/>
      <c r="GZ41" s="344"/>
      <c r="HA41" s="344"/>
      <c r="HB41" s="344"/>
      <c r="HC41" s="344"/>
      <c r="HD41" s="344"/>
      <c r="HE41" s="344"/>
      <c r="HF41" s="344"/>
      <c r="HG41" s="344"/>
      <c r="HH41" s="344"/>
      <c r="HI41" s="344"/>
      <c r="HJ41" s="344"/>
      <c r="HK41" s="344"/>
      <c r="HL41" s="344"/>
      <c r="HM41" s="344"/>
      <c r="HN41" s="344"/>
      <c r="HO41" s="344"/>
      <c r="HP41" s="344"/>
      <c r="HQ41" s="344"/>
      <c r="HR41" s="344"/>
      <c r="HS41" s="344"/>
      <c r="HT41" s="344"/>
      <c r="HU41" s="344"/>
      <c r="HV41" s="344"/>
      <c r="HW41" s="344"/>
      <c r="HX41" s="344"/>
      <c r="HY41" s="344"/>
      <c r="HZ41" s="344"/>
      <c r="IA41" s="344"/>
      <c r="IB41" s="344"/>
      <c r="IC41" s="344"/>
      <c r="ID41" s="344"/>
      <c r="IE41" s="344"/>
      <c r="IF41" s="344"/>
      <c r="IG41" s="344"/>
      <c r="IH41" s="344"/>
      <c r="II41" s="344"/>
      <c r="IJ41" s="344"/>
      <c r="IK41" s="344"/>
      <c r="IL41" s="344"/>
      <c r="IM41" s="344"/>
      <c r="IN41" s="344"/>
      <c r="IO41" s="344"/>
      <c r="IP41" s="344"/>
      <c r="IQ41" s="344"/>
      <c r="IR41" s="344"/>
      <c r="IS41" s="344"/>
      <c r="IT41" s="344"/>
      <c r="IU41" s="344"/>
      <c r="IV41" s="344"/>
    </row>
    <row r="42" spans="1:256" ht="15">
      <c r="A42" s="667"/>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44"/>
      <c r="DE42" s="344"/>
      <c r="DF42" s="344"/>
      <c r="DG42" s="344"/>
      <c r="DH42" s="344"/>
      <c r="DI42" s="344"/>
      <c r="DJ42" s="344"/>
      <c r="DK42" s="344"/>
      <c r="DL42" s="344"/>
      <c r="DM42" s="344"/>
      <c r="DN42" s="344"/>
      <c r="DO42" s="344"/>
      <c r="DP42" s="344"/>
      <c r="DQ42" s="344"/>
      <c r="DR42" s="344"/>
      <c r="DS42" s="344"/>
      <c r="DT42" s="344"/>
      <c r="DU42" s="344"/>
      <c r="DV42" s="344"/>
      <c r="DW42" s="344"/>
      <c r="DX42" s="344"/>
      <c r="DY42" s="344"/>
      <c r="DZ42" s="344"/>
      <c r="EA42" s="344"/>
      <c r="EB42" s="344"/>
      <c r="EC42" s="344"/>
      <c r="ED42" s="344"/>
      <c r="EE42" s="344"/>
      <c r="EF42" s="344"/>
      <c r="EG42" s="344"/>
      <c r="EH42" s="344"/>
      <c r="EI42" s="344"/>
      <c r="EJ42" s="344"/>
      <c r="EK42" s="344"/>
      <c r="EL42" s="344"/>
      <c r="EM42" s="344"/>
      <c r="EN42" s="344"/>
      <c r="EO42" s="344"/>
      <c r="EP42" s="344"/>
      <c r="EQ42" s="344"/>
      <c r="ER42" s="344"/>
      <c r="ES42" s="344"/>
      <c r="ET42" s="344"/>
      <c r="EU42" s="344"/>
      <c r="EV42" s="344"/>
      <c r="EW42" s="344"/>
      <c r="EX42" s="344"/>
      <c r="EY42" s="344"/>
      <c r="EZ42" s="344"/>
      <c r="FA42" s="344"/>
      <c r="FB42" s="344"/>
      <c r="FC42" s="344"/>
      <c r="FD42" s="344"/>
      <c r="FE42" s="344"/>
      <c r="FF42" s="344"/>
      <c r="FG42" s="344"/>
      <c r="FH42" s="344"/>
      <c r="FI42" s="344"/>
      <c r="FJ42" s="344"/>
      <c r="FK42" s="344"/>
      <c r="FL42" s="344"/>
      <c r="FM42" s="344"/>
      <c r="FN42" s="344"/>
      <c r="FO42" s="344"/>
      <c r="FP42" s="344"/>
      <c r="FQ42" s="344"/>
      <c r="FR42" s="344"/>
      <c r="FS42" s="344"/>
      <c r="FT42" s="344"/>
      <c r="FU42" s="344"/>
      <c r="FV42" s="344"/>
      <c r="FW42" s="344"/>
      <c r="FX42" s="344"/>
      <c r="FY42" s="344"/>
      <c r="FZ42" s="344"/>
      <c r="GA42" s="344"/>
      <c r="GB42" s="344"/>
      <c r="GC42" s="344"/>
      <c r="GD42" s="344"/>
      <c r="GE42" s="344"/>
      <c r="GF42" s="344"/>
      <c r="GG42" s="344"/>
      <c r="GH42" s="344"/>
      <c r="GI42" s="344"/>
      <c r="GJ42" s="344"/>
      <c r="GK42" s="344"/>
      <c r="GL42" s="344"/>
      <c r="GM42" s="344"/>
      <c r="GN42" s="344"/>
      <c r="GO42" s="344"/>
      <c r="GP42" s="344"/>
      <c r="GQ42" s="344"/>
      <c r="GR42" s="344"/>
      <c r="GS42" s="344"/>
      <c r="GT42" s="344"/>
      <c r="GU42" s="344"/>
      <c r="GV42" s="344"/>
      <c r="GW42" s="344"/>
      <c r="GX42" s="344"/>
      <c r="GY42" s="344"/>
      <c r="GZ42" s="344"/>
      <c r="HA42" s="344"/>
      <c r="HB42" s="344"/>
      <c r="HC42" s="344"/>
      <c r="HD42" s="344"/>
      <c r="HE42" s="344"/>
      <c r="HF42" s="344"/>
      <c r="HG42" s="344"/>
      <c r="HH42" s="344"/>
      <c r="HI42" s="344"/>
      <c r="HJ42" s="344"/>
      <c r="HK42" s="344"/>
      <c r="HL42" s="344"/>
      <c r="HM42" s="344"/>
      <c r="HN42" s="344"/>
      <c r="HO42" s="344"/>
      <c r="HP42" s="344"/>
      <c r="HQ42" s="344"/>
      <c r="HR42" s="344"/>
      <c r="HS42" s="344"/>
      <c r="HT42" s="344"/>
      <c r="HU42" s="344"/>
      <c r="HV42" s="344"/>
      <c r="HW42" s="344"/>
      <c r="HX42" s="344"/>
      <c r="HY42" s="344"/>
      <c r="HZ42" s="344"/>
      <c r="IA42" s="344"/>
      <c r="IB42" s="344"/>
      <c r="IC42" s="344"/>
      <c r="ID42" s="344"/>
      <c r="IE42" s="344"/>
      <c r="IF42" s="344"/>
      <c r="IG42" s="344"/>
      <c r="IH42" s="344"/>
      <c r="II42" s="344"/>
      <c r="IJ42" s="344"/>
      <c r="IK42" s="344"/>
      <c r="IL42" s="344"/>
      <c r="IM42" s="344"/>
      <c r="IN42" s="344"/>
      <c r="IO42" s="344"/>
      <c r="IP42" s="344"/>
      <c r="IQ42" s="344"/>
      <c r="IR42" s="344"/>
      <c r="IS42" s="344"/>
      <c r="IT42" s="344"/>
      <c r="IU42" s="344"/>
      <c r="IV42" s="344"/>
    </row>
    <row r="43" spans="1:256" ht="15">
      <c r="A43" s="667"/>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c r="CF43" s="344"/>
      <c r="CG43" s="344"/>
      <c r="CH43" s="344"/>
      <c r="CI43" s="344"/>
      <c r="CJ43" s="344"/>
      <c r="CK43" s="344"/>
      <c r="CL43" s="344"/>
      <c r="CM43" s="344"/>
      <c r="CN43" s="344"/>
      <c r="CO43" s="344"/>
      <c r="CP43" s="344"/>
      <c r="CQ43" s="344"/>
      <c r="CR43" s="344"/>
      <c r="CS43" s="344"/>
      <c r="CT43" s="344"/>
      <c r="CU43" s="344"/>
      <c r="CV43" s="344"/>
      <c r="CW43" s="344"/>
      <c r="CX43" s="344"/>
      <c r="CY43" s="344"/>
      <c r="CZ43" s="344"/>
      <c r="DA43" s="344"/>
      <c r="DB43" s="344"/>
      <c r="DC43" s="344"/>
      <c r="DD43" s="344"/>
      <c r="DE43" s="344"/>
      <c r="DF43" s="344"/>
      <c r="DG43" s="344"/>
      <c r="DH43" s="344"/>
      <c r="DI43" s="344"/>
      <c r="DJ43" s="344"/>
      <c r="DK43" s="344"/>
      <c r="DL43" s="344"/>
      <c r="DM43" s="344"/>
      <c r="DN43" s="344"/>
      <c r="DO43" s="344"/>
      <c r="DP43" s="344"/>
      <c r="DQ43" s="344"/>
      <c r="DR43" s="344"/>
      <c r="DS43" s="344"/>
      <c r="DT43" s="344"/>
      <c r="DU43" s="344"/>
      <c r="DV43" s="344"/>
      <c r="DW43" s="344"/>
      <c r="DX43" s="344"/>
      <c r="DY43" s="344"/>
      <c r="DZ43" s="344"/>
      <c r="EA43" s="344"/>
      <c r="EB43" s="344"/>
      <c r="EC43" s="344"/>
      <c r="ED43" s="344"/>
      <c r="EE43" s="344"/>
      <c r="EF43" s="344"/>
      <c r="EG43" s="344"/>
      <c r="EH43" s="344"/>
      <c r="EI43" s="344"/>
      <c r="EJ43" s="344"/>
      <c r="EK43" s="344"/>
      <c r="EL43" s="344"/>
      <c r="EM43" s="344"/>
      <c r="EN43" s="344"/>
      <c r="EO43" s="344"/>
      <c r="EP43" s="344"/>
      <c r="EQ43" s="344"/>
      <c r="ER43" s="344"/>
      <c r="ES43" s="344"/>
      <c r="ET43" s="344"/>
      <c r="EU43" s="344"/>
      <c r="EV43" s="344"/>
      <c r="EW43" s="344"/>
      <c r="EX43" s="344"/>
      <c r="EY43" s="344"/>
      <c r="EZ43" s="344"/>
      <c r="FA43" s="344"/>
      <c r="FB43" s="344"/>
      <c r="FC43" s="344"/>
      <c r="FD43" s="344"/>
      <c r="FE43" s="344"/>
      <c r="FF43" s="344"/>
      <c r="FG43" s="344"/>
      <c r="FH43" s="344"/>
      <c r="FI43" s="344"/>
      <c r="FJ43" s="344"/>
      <c r="FK43" s="344"/>
      <c r="FL43" s="344"/>
      <c r="FM43" s="344"/>
      <c r="FN43" s="344"/>
      <c r="FO43" s="344"/>
      <c r="FP43" s="344"/>
      <c r="FQ43" s="344"/>
      <c r="FR43" s="344"/>
      <c r="FS43" s="344"/>
      <c r="FT43" s="344"/>
      <c r="FU43" s="344"/>
      <c r="FV43" s="344"/>
      <c r="FW43" s="344"/>
      <c r="FX43" s="344"/>
      <c r="FY43" s="344"/>
      <c r="FZ43" s="344"/>
      <c r="GA43" s="344"/>
      <c r="GB43" s="344"/>
      <c r="GC43" s="344"/>
      <c r="GD43" s="344"/>
      <c r="GE43" s="344"/>
      <c r="GF43" s="344"/>
      <c r="GG43" s="344"/>
      <c r="GH43" s="344"/>
      <c r="GI43" s="344"/>
      <c r="GJ43" s="344"/>
      <c r="GK43" s="344"/>
      <c r="GL43" s="344"/>
      <c r="GM43" s="344"/>
      <c r="GN43" s="344"/>
      <c r="GO43" s="344"/>
      <c r="GP43" s="344"/>
      <c r="GQ43" s="344"/>
      <c r="GR43" s="344"/>
      <c r="GS43" s="344"/>
      <c r="GT43" s="344"/>
      <c r="GU43" s="344"/>
      <c r="GV43" s="344"/>
      <c r="GW43" s="344"/>
      <c r="GX43" s="344"/>
      <c r="GY43" s="344"/>
      <c r="GZ43" s="344"/>
      <c r="HA43" s="344"/>
      <c r="HB43" s="344"/>
      <c r="HC43" s="344"/>
      <c r="HD43" s="344"/>
      <c r="HE43" s="344"/>
      <c r="HF43" s="344"/>
      <c r="HG43" s="344"/>
      <c r="HH43" s="344"/>
      <c r="HI43" s="344"/>
      <c r="HJ43" s="344"/>
      <c r="HK43" s="344"/>
      <c r="HL43" s="344"/>
      <c r="HM43" s="344"/>
      <c r="HN43" s="344"/>
      <c r="HO43" s="344"/>
      <c r="HP43" s="344"/>
      <c r="HQ43" s="344"/>
      <c r="HR43" s="344"/>
      <c r="HS43" s="344"/>
      <c r="HT43" s="344"/>
      <c r="HU43" s="344"/>
      <c r="HV43" s="344"/>
      <c r="HW43" s="344"/>
      <c r="HX43" s="344"/>
      <c r="HY43" s="344"/>
      <c r="HZ43" s="344"/>
      <c r="IA43" s="344"/>
      <c r="IB43" s="344"/>
      <c r="IC43" s="344"/>
      <c r="ID43" s="344"/>
      <c r="IE43" s="344"/>
      <c r="IF43" s="344"/>
      <c r="IG43" s="344"/>
      <c r="IH43" s="344"/>
      <c r="II43" s="344"/>
      <c r="IJ43" s="344"/>
      <c r="IK43" s="344"/>
      <c r="IL43" s="344"/>
      <c r="IM43" s="344"/>
      <c r="IN43" s="344"/>
      <c r="IO43" s="344"/>
      <c r="IP43" s="344"/>
      <c r="IQ43" s="344"/>
      <c r="IR43" s="344"/>
      <c r="IS43" s="344"/>
      <c r="IT43" s="344"/>
      <c r="IU43" s="344"/>
      <c r="IV43" s="344"/>
    </row>
    <row r="44" spans="1:256" ht="15">
      <c r="A44" s="667" t="s">
        <v>287</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4"/>
      <c r="DJ44" s="344"/>
      <c r="DK44" s="344"/>
      <c r="DL44" s="344"/>
      <c r="DM44" s="344"/>
      <c r="DN44" s="344"/>
      <c r="DO44" s="344"/>
      <c r="DP44" s="344"/>
      <c r="DQ44" s="344"/>
      <c r="DR44" s="344"/>
      <c r="DS44" s="344"/>
      <c r="DT44" s="344"/>
      <c r="DU44" s="344"/>
      <c r="DV44" s="344"/>
      <c r="DW44" s="344"/>
      <c r="DX44" s="344"/>
      <c r="DY44" s="344"/>
      <c r="DZ44" s="344"/>
      <c r="EA44" s="344"/>
      <c r="EB44" s="344"/>
      <c r="EC44" s="344"/>
      <c r="ED44" s="344"/>
      <c r="EE44" s="344"/>
      <c r="EF44" s="344"/>
      <c r="EG44" s="344"/>
      <c r="EH44" s="344"/>
      <c r="EI44" s="344"/>
      <c r="EJ44" s="344"/>
      <c r="EK44" s="344"/>
      <c r="EL44" s="344"/>
      <c r="EM44" s="344"/>
      <c r="EN44" s="344"/>
      <c r="EO44" s="344"/>
      <c r="EP44" s="344"/>
      <c r="EQ44" s="344"/>
      <c r="ER44" s="344"/>
      <c r="ES44" s="344"/>
      <c r="ET44" s="344"/>
      <c r="EU44" s="344"/>
      <c r="EV44" s="344"/>
      <c r="EW44" s="344"/>
      <c r="EX44" s="344"/>
      <c r="EY44" s="344"/>
      <c r="EZ44" s="344"/>
      <c r="FA44" s="344"/>
      <c r="FB44" s="344"/>
      <c r="FC44" s="344"/>
      <c r="FD44" s="344"/>
      <c r="FE44" s="344"/>
      <c r="FF44" s="344"/>
      <c r="FG44" s="344"/>
      <c r="FH44" s="344"/>
      <c r="FI44" s="344"/>
      <c r="FJ44" s="344"/>
      <c r="FK44" s="344"/>
      <c r="FL44" s="344"/>
      <c r="FM44" s="344"/>
      <c r="FN44" s="344"/>
      <c r="FO44" s="344"/>
      <c r="FP44" s="344"/>
      <c r="FQ44" s="344"/>
      <c r="FR44" s="344"/>
      <c r="FS44" s="344"/>
      <c r="FT44" s="344"/>
      <c r="FU44" s="344"/>
      <c r="FV44" s="344"/>
      <c r="FW44" s="344"/>
      <c r="FX44" s="344"/>
      <c r="FY44" s="344"/>
      <c r="FZ44" s="344"/>
      <c r="GA44" s="344"/>
      <c r="GB44" s="344"/>
      <c r="GC44" s="344"/>
      <c r="GD44" s="344"/>
      <c r="GE44" s="344"/>
      <c r="GF44" s="344"/>
      <c r="GG44" s="344"/>
      <c r="GH44" s="344"/>
      <c r="GI44" s="344"/>
      <c r="GJ44" s="344"/>
      <c r="GK44" s="344"/>
      <c r="GL44" s="344"/>
      <c r="GM44" s="344"/>
      <c r="GN44" s="344"/>
      <c r="GO44" s="344"/>
      <c r="GP44" s="344"/>
      <c r="GQ44" s="344"/>
      <c r="GR44" s="344"/>
      <c r="GS44" s="344"/>
      <c r="GT44" s="344"/>
      <c r="GU44" s="344"/>
      <c r="GV44" s="344"/>
      <c r="GW44" s="344"/>
      <c r="GX44" s="344"/>
      <c r="GY44" s="344"/>
      <c r="GZ44" s="344"/>
      <c r="HA44" s="344"/>
      <c r="HB44" s="344"/>
      <c r="HC44" s="344"/>
      <c r="HD44" s="344"/>
      <c r="HE44" s="344"/>
      <c r="HF44" s="344"/>
      <c r="HG44" s="344"/>
      <c r="HH44" s="344"/>
      <c r="HI44" s="344"/>
      <c r="HJ44" s="344"/>
      <c r="HK44" s="344"/>
      <c r="HL44" s="344"/>
      <c r="HM44" s="344"/>
      <c r="HN44" s="344"/>
      <c r="HO44" s="344"/>
      <c r="HP44" s="344"/>
      <c r="HQ44" s="344"/>
      <c r="HR44" s="344"/>
      <c r="HS44" s="344"/>
      <c r="HT44" s="344"/>
      <c r="HU44" s="344"/>
      <c r="HV44" s="344"/>
      <c r="HW44" s="344"/>
      <c r="HX44" s="344"/>
      <c r="HY44" s="344"/>
      <c r="HZ44" s="344"/>
      <c r="IA44" s="344"/>
      <c r="IB44" s="344"/>
      <c r="IC44" s="344"/>
      <c r="ID44" s="344"/>
      <c r="IE44" s="344"/>
      <c r="IF44" s="344"/>
      <c r="IG44" s="344"/>
      <c r="IH44" s="344"/>
      <c r="II44" s="344"/>
      <c r="IJ44" s="344"/>
      <c r="IK44" s="344"/>
      <c r="IL44" s="344"/>
      <c r="IM44" s="344"/>
      <c r="IN44" s="344"/>
      <c r="IO44" s="344"/>
      <c r="IP44" s="344"/>
      <c r="IQ44" s="344"/>
      <c r="IR44" s="344"/>
      <c r="IS44" s="344"/>
      <c r="IT44" s="344"/>
      <c r="IU44" s="344"/>
      <c r="IV44" s="344"/>
    </row>
    <row r="45" spans="1:256" ht="15">
      <c r="A45" s="667"/>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4"/>
      <c r="CY45" s="344"/>
      <c r="CZ45" s="344"/>
      <c r="DA45" s="344"/>
      <c r="DB45" s="344"/>
      <c r="DC45" s="344"/>
      <c r="DD45" s="344"/>
      <c r="DE45" s="344"/>
      <c r="DF45" s="344"/>
      <c r="DG45" s="344"/>
      <c r="DH45" s="344"/>
      <c r="DI45" s="344"/>
      <c r="DJ45" s="344"/>
      <c r="DK45" s="344"/>
      <c r="DL45" s="344"/>
      <c r="DM45" s="344"/>
      <c r="DN45" s="344"/>
      <c r="DO45" s="344"/>
      <c r="DP45" s="344"/>
      <c r="DQ45" s="344"/>
      <c r="DR45" s="344"/>
      <c r="DS45" s="344"/>
      <c r="DT45" s="344"/>
      <c r="DU45" s="344"/>
      <c r="DV45" s="344"/>
      <c r="DW45" s="344"/>
      <c r="DX45" s="344"/>
      <c r="DY45" s="344"/>
      <c r="DZ45" s="344"/>
      <c r="EA45" s="344"/>
      <c r="EB45" s="344"/>
      <c r="EC45" s="344"/>
      <c r="ED45" s="344"/>
      <c r="EE45" s="344"/>
      <c r="EF45" s="344"/>
      <c r="EG45" s="344"/>
      <c r="EH45" s="344"/>
      <c r="EI45" s="344"/>
      <c r="EJ45" s="344"/>
      <c r="EK45" s="344"/>
      <c r="EL45" s="344"/>
      <c r="EM45" s="344"/>
      <c r="EN45" s="344"/>
      <c r="EO45" s="344"/>
      <c r="EP45" s="344"/>
      <c r="EQ45" s="344"/>
      <c r="ER45" s="344"/>
      <c r="ES45" s="344"/>
      <c r="ET45" s="344"/>
      <c r="EU45" s="344"/>
      <c r="EV45" s="344"/>
      <c r="EW45" s="344"/>
      <c r="EX45" s="344"/>
      <c r="EY45" s="344"/>
      <c r="EZ45" s="344"/>
      <c r="FA45" s="344"/>
      <c r="FB45" s="344"/>
      <c r="FC45" s="344"/>
      <c r="FD45" s="344"/>
      <c r="FE45" s="344"/>
      <c r="FF45" s="344"/>
      <c r="FG45" s="344"/>
      <c r="FH45" s="344"/>
      <c r="FI45" s="344"/>
      <c r="FJ45" s="344"/>
      <c r="FK45" s="344"/>
      <c r="FL45" s="344"/>
      <c r="FM45" s="344"/>
      <c r="FN45" s="344"/>
      <c r="FO45" s="344"/>
      <c r="FP45" s="344"/>
      <c r="FQ45" s="344"/>
      <c r="FR45" s="344"/>
      <c r="FS45" s="344"/>
      <c r="FT45" s="344"/>
      <c r="FU45" s="344"/>
      <c r="FV45" s="344"/>
      <c r="FW45" s="344"/>
      <c r="FX45" s="344"/>
      <c r="FY45" s="344"/>
      <c r="FZ45" s="344"/>
      <c r="GA45" s="344"/>
      <c r="GB45" s="344"/>
      <c r="GC45" s="344"/>
      <c r="GD45" s="344"/>
      <c r="GE45" s="344"/>
      <c r="GF45" s="344"/>
      <c r="GG45" s="344"/>
      <c r="GH45" s="344"/>
      <c r="GI45" s="344"/>
      <c r="GJ45" s="344"/>
      <c r="GK45" s="344"/>
      <c r="GL45" s="344"/>
      <c r="GM45" s="344"/>
      <c r="GN45" s="344"/>
      <c r="GO45" s="344"/>
      <c r="GP45" s="344"/>
      <c r="GQ45" s="344"/>
      <c r="GR45" s="344"/>
      <c r="GS45" s="344"/>
      <c r="GT45" s="344"/>
      <c r="GU45" s="344"/>
      <c r="GV45" s="344"/>
      <c r="GW45" s="344"/>
      <c r="GX45" s="344"/>
      <c r="GY45" s="344"/>
      <c r="GZ45" s="344"/>
      <c r="HA45" s="344"/>
      <c r="HB45" s="344"/>
      <c r="HC45" s="344"/>
      <c r="HD45" s="344"/>
      <c r="HE45" s="344"/>
      <c r="HF45" s="344"/>
      <c r="HG45" s="344"/>
      <c r="HH45" s="344"/>
      <c r="HI45" s="344"/>
      <c r="HJ45" s="344"/>
      <c r="HK45" s="344"/>
      <c r="HL45" s="344"/>
      <c r="HM45" s="344"/>
      <c r="HN45" s="344"/>
      <c r="HO45" s="344"/>
      <c r="HP45" s="344"/>
      <c r="HQ45" s="344"/>
      <c r="HR45" s="344"/>
      <c r="HS45" s="344"/>
      <c r="HT45" s="344"/>
      <c r="HU45" s="344"/>
      <c r="HV45" s="344"/>
      <c r="HW45" s="344"/>
      <c r="HX45" s="344"/>
      <c r="HY45" s="344"/>
      <c r="HZ45" s="344"/>
      <c r="IA45" s="344"/>
      <c r="IB45" s="344"/>
      <c r="IC45" s="344"/>
      <c r="ID45" s="344"/>
      <c r="IE45" s="344"/>
      <c r="IF45" s="344"/>
      <c r="IG45" s="344"/>
      <c r="IH45" s="344"/>
      <c r="II45" s="344"/>
      <c r="IJ45" s="344"/>
      <c r="IK45" s="344"/>
      <c r="IL45" s="344"/>
      <c r="IM45" s="344"/>
      <c r="IN45" s="344"/>
      <c r="IO45" s="344"/>
      <c r="IP45" s="344"/>
      <c r="IQ45" s="344"/>
      <c r="IR45" s="344"/>
      <c r="IS45" s="344"/>
      <c r="IT45" s="344"/>
      <c r="IU45" s="344"/>
      <c r="IV45" s="344"/>
    </row>
    <row r="46" spans="1:256" ht="68.25">
      <c r="A46" s="666" t="s">
        <v>288</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c r="DJ46" s="344"/>
      <c r="DK46" s="344"/>
      <c r="DL46" s="344"/>
      <c r="DM46" s="344"/>
      <c r="DN46" s="344"/>
      <c r="DO46" s="344"/>
      <c r="DP46" s="344"/>
      <c r="DQ46" s="344"/>
      <c r="DR46" s="344"/>
      <c r="DS46" s="344"/>
      <c r="DT46" s="344"/>
      <c r="DU46" s="344"/>
      <c r="DV46" s="344"/>
      <c r="DW46" s="344"/>
      <c r="DX46" s="344"/>
      <c r="DY46" s="344"/>
      <c r="DZ46" s="344"/>
      <c r="EA46" s="344"/>
      <c r="EB46" s="344"/>
      <c r="EC46" s="344"/>
      <c r="ED46" s="344"/>
      <c r="EE46" s="344"/>
      <c r="EF46" s="344"/>
      <c r="EG46" s="344"/>
      <c r="EH46" s="344"/>
      <c r="EI46" s="344"/>
      <c r="EJ46" s="344"/>
      <c r="EK46" s="344"/>
      <c r="EL46" s="344"/>
      <c r="EM46" s="344"/>
      <c r="EN46" s="344"/>
      <c r="EO46" s="344"/>
      <c r="EP46" s="344"/>
      <c r="EQ46" s="344"/>
      <c r="ER46" s="344"/>
      <c r="ES46" s="344"/>
      <c r="ET46" s="34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4"/>
      <c r="FQ46" s="344"/>
      <c r="FR46" s="344"/>
      <c r="FS46" s="344"/>
      <c r="FT46" s="344"/>
      <c r="FU46" s="344"/>
      <c r="FV46" s="344"/>
      <c r="FW46" s="344"/>
      <c r="FX46" s="344"/>
      <c r="FY46" s="344"/>
      <c r="FZ46" s="344"/>
      <c r="GA46" s="344"/>
      <c r="GB46" s="344"/>
      <c r="GC46" s="344"/>
      <c r="GD46" s="344"/>
      <c r="GE46" s="344"/>
      <c r="GF46" s="344"/>
      <c r="GG46" s="344"/>
      <c r="GH46" s="344"/>
      <c r="GI46" s="344"/>
      <c r="GJ46" s="344"/>
      <c r="GK46" s="344"/>
      <c r="GL46" s="344"/>
      <c r="GM46" s="344"/>
      <c r="GN46" s="344"/>
      <c r="GO46" s="344"/>
      <c r="GP46" s="344"/>
      <c r="GQ46" s="344"/>
      <c r="GR46" s="344"/>
      <c r="GS46" s="344"/>
      <c r="GT46" s="344"/>
      <c r="GU46" s="344"/>
      <c r="GV46" s="344"/>
      <c r="GW46" s="344"/>
      <c r="GX46" s="344"/>
      <c r="GY46" s="344"/>
      <c r="GZ46" s="344"/>
      <c r="HA46" s="344"/>
      <c r="HB46" s="344"/>
      <c r="HC46" s="344"/>
      <c r="HD46" s="344"/>
      <c r="HE46" s="344"/>
      <c r="HF46" s="344"/>
      <c r="HG46" s="344"/>
      <c r="HH46" s="344"/>
      <c r="HI46" s="344"/>
      <c r="HJ46" s="344"/>
      <c r="HK46" s="344"/>
      <c r="HL46" s="344"/>
      <c r="HM46" s="344"/>
      <c r="HN46" s="344"/>
      <c r="HO46" s="344"/>
      <c r="HP46" s="344"/>
      <c r="HQ46" s="344"/>
      <c r="HR46" s="344"/>
      <c r="HS46" s="344"/>
      <c r="HT46" s="344"/>
      <c r="HU46" s="344"/>
      <c r="HV46" s="344"/>
      <c r="HW46" s="344"/>
      <c r="HX46" s="344"/>
      <c r="HY46" s="344"/>
      <c r="HZ46" s="344"/>
      <c r="IA46" s="344"/>
      <c r="IB46" s="344"/>
      <c r="IC46" s="344"/>
      <c r="ID46" s="344"/>
      <c r="IE46" s="344"/>
      <c r="IF46" s="344"/>
      <c r="IG46" s="344"/>
      <c r="IH46" s="344"/>
      <c r="II46" s="344"/>
      <c r="IJ46" s="344"/>
      <c r="IK46" s="344"/>
      <c r="IL46" s="344"/>
      <c r="IM46" s="344"/>
      <c r="IN46" s="344"/>
      <c r="IO46" s="344"/>
      <c r="IP46" s="344"/>
      <c r="IQ46" s="344"/>
      <c r="IR46" s="344"/>
      <c r="IS46" s="344"/>
      <c r="IT46" s="344"/>
      <c r="IU46" s="344"/>
      <c r="IV46" s="344"/>
    </row>
    <row r="47" spans="1:256" ht="15">
      <c r="A47" s="668" t="s">
        <v>289</v>
      </c>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c r="DJ47" s="344"/>
      <c r="DK47" s="344"/>
      <c r="DL47" s="344"/>
      <c r="DM47" s="344"/>
      <c r="DN47" s="344"/>
      <c r="DO47" s="344"/>
      <c r="DP47" s="344"/>
      <c r="DQ47" s="344"/>
      <c r="DR47" s="344"/>
      <c r="DS47" s="344"/>
      <c r="DT47" s="344"/>
      <c r="DU47" s="344"/>
      <c r="DV47" s="344"/>
      <c r="DW47" s="344"/>
      <c r="DX47" s="344"/>
      <c r="DY47" s="344"/>
      <c r="DZ47" s="344"/>
      <c r="EA47" s="344"/>
      <c r="EB47" s="344"/>
      <c r="EC47" s="344"/>
      <c r="ED47" s="344"/>
      <c r="EE47" s="344"/>
      <c r="EF47" s="344"/>
      <c r="EG47" s="344"/>
      <c r="EH47" s="344"/>
      <c r="EI47" s="344"/>
      <c r="EJ47" s="344"/>
      <c r="EK47" s="344"/>
      <c r="EL47" s="344"/>
      <c r="EM47" s="344"/>
      <c r="EN47" s="344"/>
      <c r="EO47" s="344"/>
      <c r="EP47" s="344"/>
      <c r="EQ47" s="344"/>
      <c r="ER47" s="344"/>
      <c r="ES47" s="344"/>
      <c r="ET47" s="344"/>
      <c r="EU47" s="344"/>
      <c r="EV47" s="344"/>
      <c r="EW47" s="344"/>
      <c r="EX47" s="344"/>
      <c r="EY47" s="344"/>
      <c r="EZ47" s="344"/>
      <c r="FA47" s="344"/>
      <c r="FB47" s="344"/>
      <c r="FC47" s="344"/>
      <c r="FD47" s="344"/>
      <c r="FE47" s="344"/>
      <c r="FF47" s="344"/>
      <c r="FG47" s="344"/>
      <c r="FH47" s="344"/>
      <c r="FI47" s="344"/>
      <c r="FJ47" s="344"/>
      <c r="FK47" s="344"/>
      <c r="FL47" s="344"/>
      <c r="FM47" s="344"/>
      <c r="FN47" s="344"/>
      <c r="FO47" s="344"/>
      <c r="FP47" s="344"/>
      <c r="FQ47" s="344"/>
      <c r="FR47" s="344"/>
      <c r="FS47" s="344"/>
      <c r="FT47" s="344"/>
      <c r="FU47" s="344"/>
      <c r="FV47" s="344"/>
      <c r="FW47" s="344"/>
      <c r="FX47" s="344"/>
      <c r="FY47" s="344"/>
      <c r="FZ47" s="344"/>
      <c r="GA47" s="344"/>
      <c r="GB47" s="344"/>
      <c r="GC47" s="344"/>
      <c r="GD47" s="344"/>
      <c r="GE47" s="344"/>
      <c r="GF47" s="344"/>
      <c r="GG47" s="344"/>
      <c r="GH47" s="344"/>
      <c r="GI47" s="344"/>
      <c r="GJ47" s="344"/>
      <c r="GK47" s="344"/>
      <c r="GL47" s="344"/>
      <c r="GM47" s="344"/>
      <c r="GN47" s="344"/>
      <c r="GO47" s="344"/>
      <c r="GP47" s="344"/>
      <c r="GQ47" s="344"/>
      <c r="GR47" s="344"/>
      <c r="GS47" s="344"/>
      <c r="GT47" s="344"/>
      <c r="GU47" s="344"/>
      <c r="GV47" s="344"/>
      <c r="GW47" s="344"/>
      <c r="GX47" s="344"/>
      <c r="GY47" s="344"/>
      <c r="GZ47" s="344"/>
      <c r="HA47" s="344"/>
      <c r="HB47" s="344"/>
      <c r="HC47" s="344"/>
      <c r="HD47" s="344"/>
      <c r="HE47" s="344"/>
      <c r="HF47" s="344"/>
      <c r="HG47" s="344"/>
      <c r="HH47" s="344"/>
      <c r="HI47" s="344"/>
      <c r="HJ47" s="344"/>
      <c r="HK47" s="344"/>
      <c r="HL47" s="344"/>
      <c r="HM47" s="344"/>
      <c r="HN47" s="344"/>
      <c r="HO47" s="344"/>
      <c r="HP47" s="344"/>
      <c r="HQ47" s="344"/>
      <c r="HR47" s="344"/>
      <c r="HS47" s="344"/>
      <c r="HT47" s="344"/>
      <c r="HU47" s="344"/>
      <c r="HV47" s="344"/>
      <c r="HW47" s="344"/>
      <c r="HX47" s="344"/>
      <c r="HY47" s="344"/>
      <c r="HZ47" s="344"/>
      <c r="IA47" s="344"/>
      <c r="IB47" s="344"/>
      <c r="IC47" s="344"/>
      <c r="ID47" s="344"/>
      <c r="IE47" s="344"/>
      <c r="IF47" s="344"/>
      <c r="IG47" s="344"/>
      <c r="IH47" s="344"/>
      <c r="II47" s="344"/>
      <c r="IJ47" s="344"/>
      <c r="IK47" s="344"/>
      <c r="IL47" s="344"/>
      <c r="IM47" s="344"/>
      <c r="IN47" s="344"/>
      <c r="IO47" s="344"/>
      <c r="IP47" s="344"/>
      <c r="IQ47" s="344"/>
      <c r="IR47" s="344"/>
      <c r="IS47" s="344"/>
      <c r="IT47" s="344"/>
      <c r="IU47" s="344"/>
      <c r="IV47" s="344"/>
    </row>
    <row r="48" spans="1:256" ht="27.75">
      <c r="A48" s="666" t="s">
        <v>290</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c r="DJ48" s="344"/>
      <c r="DK48" s="344"/>
      <c r="DL48" s="344"/>
      <c r="DM48" s="344"/>
      <c r="DN48" s="344"/>
      <c r="DO48" s="344"/>
      <c r="DP48" s="344"/>
      <c r="DQ48" s="344"/>
      <c r="DR48" s="344"/>
      <c r="DS48" s="344"/>
      <c r="DT48" s="344"/>
      <c r="DU48" s="344"/>
      <c r="DV48" s="344"/>
      <c r="DW48" s="344"/>
      <c r="DX48" s="344"/>
      <c r="DY48" s="344"/>
      <c r="DZ48" s="344"/>
      <c r="EA48" s="344"/>
      <c r="EB48" s="344"/>
      <c r="EC48" s="344"/>
      <c r="ED48" s="344"/>
      <c r="EE48" s="344"/>
      <c r="EF48" s="344"/>
      <c r="EG48" s="344"/>
      <c r="EH48" s="344"/>
      <c r="EI48" s="344"/>
      <c r="EJ48" s="344"/>
      <c r="EK48" s="344"/>
      <c r="EL48" s="344"/>
      <c r="EM48" s="344"/>
      <c r="EN48" s="344"/>
      <c r="EO48" s="344"/>
      <c r="EP48" s="344"/>
      <c r="EQ48" s="344"/>
      <c r="ER48" s="344"/>
      <c r="ES48" s="344"/>
      <c r="ET48" s="344"/>
      <c r="EU48" s="344"/>
      <c r="EV48" s="344"/>
      <c r="EW48" s="344"/>
      <c r="EX48" s="344"/>
      <c r="EY48" s="344"/>
      <c r="EZ48" s="344"/>
      <c r="FA48" s="344"/>
      <c r="FB48" s="344"/>
      <c r="FC48" s="344"/>
      <c r="FD48" s="344"/>
      <c r="FE48" s="344"/>
      <c r="FF48" s="344"/>
      <c r="FG48" s="344"/>
      <c r="FH48" s="344"/>
      <c r="FI48" s="344"/>
      <c r="FJ48" s="344"/>
      <c r="FK48" s="344"/>
      <c r="FL48" s="344"/>
      <c r="FM48" s="344"/>
      <c r="FN48" s="344"/>
      <c r="FO48" s="344"/>
      <c r="FP48" s="344"/>
      <c r="FQ48" s="344"/>
      <c r="FR48" s="344"/>
      <c r="FS48" s="344"/>
      <c r="FT48" s="344"/>
      <c r="FU48" s="344"/>
      <c r="FV48" s="344"/>
      <c r="FW48" s="344"/>
      <c r="FX48" s="344"/>
      <c r="FY48" s="344"/>
      <c r="FZ48" s="344"/>
      <c r="GA48" s="344"/>
      <c r="GB48" s="344"/>
      <c r="GC48" s="344"/>
      <c r="GD48" s="344"/>
      <c r="GE48" s="344"/>
      <c r="GF48" s="344"/>
      <c r="GG48" s="344"/>
      <c r="GH48" s="344"/>
      <c r="GI48" s="344"/>
      <c r="GJ48" s="344"/>
      <c r="GK48" s="344"/>
      <c r="GL48" s="344"/>
      <c r="GM48" s="344"/>
      <c r="GN48" s="344"/>
      <c r="GO48" s="344"/>
      <c r="GP48" s="344"/>
      <c r="GQ48" s="344"/>
      <c r="GR48" s="344"/>
      <c r="GS48" s="344"/>
      <c r="GT48" s="344"/>
      <c r="GU48" s="344"/>
      <c r="GV48" s="344"/>
      <c r="GW48" s="344"/>
      <c r="GX48" s="344"/>
      <c r="GY48" s="344"/>
      <c r="GZ48" s="344"/>
      <c r="HA48" s="344"/>
      <c r="HB48" s="344"/>
      <c r="HC48" s="344"/>
      <c r="HD48" s="344"/>
      <c r="HE48" s="344"/>
      <c r="HF48" s="344"/>
      <c r="HG48" s="344"/>
      <c r="HH48" s="344"/>
      <c r="HI48" s="344"/>
      <c r="HJ48" s="344"/>
      <c r="HK48" s="344"/>
      <c r="HL48" s="344"/>
      <c r="HM48" s="344"/>
      <c r="HN48" s="344"/>
      <c r="HO48" s="344"/>
      <c r="HP48" s="344"/>
      <c r="HQ48" s="344"/>
      <c r="HR48" s="344"/>
      <c r="HS48" s="344"/>
      <c r="HT48" s="344"/>
      <c r="HU48" s="344"/>
      <c r="HV48" s="344"/>
      <c r="HW48" s="344"/>
      <c r="HX48" s="344"/>
      <c r="HY48" s="344"/>
      <c r="HZ48" s="344"/>
      <c r="IA48" s="344"/>
      <c r="IB48" s="344"/>
      <c r="IC48" s="344"/>
      <c r="ID48" s="344"/>
      <c r="IE48" s="344"/>
      <c r="IF48" s="344"/>
      <c r="IG48" s="344"/>
      <c r="IH48" s="344"/>
      <c r="II48" s="344"/>
      <c r="IJ48" s="344"/>
      <c r="IK48" s="344"/>
      <c r="IL48" s="344"/>
      <c r="IM48" s="344"/>
      <c r="IN48" s="344"/>
      <c r="IO48" s="344"/>
      <c r="IP48" s="344"/>
      <c r="IQ48" s="344"/>
      <c r="IR48" s="344"/>
      <c r="IS48" s="344"/>
      <c r="IT48" s="344"/>
      <c r="IU48" s="344"/>
      <c r="IV48" s="344"/>
    </row>
    <row r="49" spans="1:256" ht="15">
      <c r="A49" s="667"/>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T49" s="344"/>
      <c r="DU49" s="344"/>
      <c r="DV49" s="344"/>
      <c r="DW49" s="344"/>
      <c r="DX49" s="344"/>
      <c r="DY49" s="344"/>
      <c r="DZ49" s="344"/>
      <c r="EA49" s="344"/>
      <c r="EB49" s="344"/>
      <c r="EC49" s="344"/>
      <c r="ED49" s="344"/>
      <c r="EE49" s="344"/>
      <c r="EF49" s="344"/>
      <c r="EG49" s="344"/>
      <c r="EH49" s="344"/>
      <c r="EI49" s="344"/>
      <c r="EJ49" s="344"/>
      <c r="EK49" s="344"/>
      <c r="EL49" s="344"/>
      <c r="EM49" s="344"/>
      <c r="EN49" s="344"/>
      <c r="EO49" s="344"/>
      <c r="EP49" s="344"/>
      <c r="EQ49" s="344"/>
      <c r="ER49" s="344"/>
      <c r="ES49" s="344"/>
      <c r="ET49" s="344"/>
      <c r="EU49" s="344"/>
      <c r="EV49" s="344"/>
      <c r="EW49" s="344"/>
      <c r="EX49" s="344"/>
      <c r="EY49" s="344"/>
      <c r="EZ49" s="344"/>
      <c r="FA49" s="344"/>
      <c r="FB49" s="344"/>
      <c r="FC49" s="344"/>
      <c r="FD49" s="344"/>
      <c r="FE49" s="344"/>
      <c r="FF49" s="344"/>
      <c r="FG49" s="344"/>
      <c r="FH49" s="344"/>
      <c r="FI49" s="344"/>
      <c r="FJ49" s="344"/>
      <c r="FK49" s="344"/>
      <c r="FL49" s="344"/>
      <c r="FM49" s="344"/>
      <c r="FN49" s="344"/>
      <c r="FO49" s="344"/>
      <c r="FP49" s="344"/>
      <c r="FQ49" s="344"/>
      <c r="FR49" s="344"/>
      <c r="FS49" s="344"/>
      <c r="FT49" s="344"/>
      <c r="FU49" s="344"/>
      <c r="FV49" s="344"/>
      <c r="FW49" s="344"/>
      <c r="FX49" s="344"/>
      <c r="FY49" s="344"/>
      <c r="FZ49" s="344"/>
      <c r="GA49" s="344"/>
      <c r="GB49" s="344"/>
      <c r="GC49" s="344"/>
      <c r="GD49" s="344"/>
      <c r="GE49" s="344"/>
      <c r="GF49" s="344"/>
      <c r="GG49" s="344"/>
      <c r="GH49" s="344"/>
      <c r="GI49" s="344"/>
      <c r="GJ49" s="344"/>
      <c r="GK49" s="344"/>
      <c r="GL49" s="344"/>
      <c r="GM49" s="344"/>
      <c r="GN49" s="344"/>
      <c r="GO49" s="344"/>
      <c r="GP49" s="344"/>
      <c r="GQ49" s="344"/>
      <c r="GR49" s="344"/>
      <c r="GS49" s="344"/>
      <c r="GT49" s="344"/>
      <c r="GU49" s="344"/>
      <c r="GV49" s="344"/>
      <c r="GW49" s="344"/>
      <c r="GX49" s="344"/>
      <c r="GY49" s="344"/>
      <c r="GZ49" s="344"/>
      <c r="HA49" s="344"/>
      <c r="HB49" s="344"/>
      <c r="HC49" s="344"/>
      <c r="HD49" s="344"/>
      <c r="HE49" s="344"/>
      <c r="HF49" s="344"/>
      <c r="HG49" s="344"/>
      <c r="HH49" s="344"/>
      <c r="HI49" s="344"/>
      <c r="HJ49" s="344"/>
      <c r="HK49" s="344"/>
      <c r="HL49" s="344"/>
      <c r="HM49" s="344"/>
      <c r="HN49" s="344"/>
      <c r="HO49" s="344"/>
      <c r="HP49" s="344"/>
      <c r="HQ49" s="344"/>
      <c r="HR49" s="344"/>
      <c r="HS49" s="344"/>
      <c r="HT49" s="344"/>
      <c r="HU49" s="344"/>
      <c r="HV49" s="344"/>
      <c r="HW49" s="344"/>
      <c r="HX49" s="344"/>
      <c r="HY49" s="344"/>
      <c r="HZ49" s="344"/>
      <c r="IA49" s="344"/>
      <c r="IB49" s="344"/>
      <c r="IC49" s="344"/>
      <c r="ID49" s="344"/>
      <c r="IE49" s="344"/>
      <c r="IF49" s="344"/>
      <c r="IG49" s="344"/>
      <c r="IH49" s="344"/>
      <c r="II49" s="344"/>
      <c r="IJ49" s="344"/>
      <c r="IK49" s="344"/>
      <c r="IL49" s="344"/>
      <c r="IM49" s="344"/>
      <c r="IN49" s="344"/>
      <c r="IO49" s="344"/>
      <c r="IP49" s="344"/>
      <c r="IQ49" s="344"/>
      <c r="IR49" s="344"/>
      <c r="IS49" s="344"/>
      <c r="IT49" s="344"/>
      <c r="IU49" s="344"/>
      <c r="IV49" s="344"/>
    </row>
    <row r="50" spans="1:256" ht="15">
      <c r="A50" s="668" t="s">
        <v>291</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c r="DJ50" s="344"/>
      <c r="DK50" s="344"/>
      <c r="DL50" s="344"/>
      <c r="DM50" s="344"/>
      <c r="DN50" s="344"/>
      <c r="DO50" s="344"/>
      <c r="DP50" s="344"/>
      <c r="DQ50" s="344"/>
      <c r="DR50" s="344"/>
      <c r="DS50" s="344"/>
      <c r="DT50" s="344"/>
      <c r="DU50" s="344"/>
      <c r="DV50" s="344"/>
      <c r="DW50" s="344"/>
      <c r="DX50" s="344"/>
      <c r="DY50" s="344"/>
      <c r="DZ50" s="344"/>
      <c r="EA50" s="344"/>
      <c r="EB50" s="344"/>
      <c r="EC50" s="344"/>
      <c r="ED50" s="344"/>
      <c r="EE50" s="344"/>
      <c r="EF50" s="344"/>
      <c r="EG50" s="344"/>
      <c r="EH50" s="344"/>
      <c r="EI50" s="344"/>
      <c r="EJ50" s="344"/>
      <c r="EK50" s="344"/>
      <c r="EL50" s="344"/>
      <c r="EM50" s="344"/>
      <c r="EN50" s="344"/>
      <c r="EO50" s="344"/>
      <c r="EP50" s="344"/>
      <c r="EQ50" s="344"/>
      <c r="ER50" s="344"/>
      <c r="ES50" s="344"/>
      <c r="ET50" s="34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4"/>
      <c r="FQ50" s="344"/>
      <c r="FR50" s="344"/>
      <c r="FS50" s="344"/>
      <c r="FT50" s="344"/>
      <c r="FU50" s="344"/>
      <c r="FV50" s="344"/>
      <c r="FW50" s="344"/>
      <c r="FX50" s="344"/>
      <c r="FY50" s="344"/>
      <c r="FZ50" s="344"/>
      <c r="GA50" s="344"/>
      <c r="GB50" s="344"/>
      <c r="GC50" s="344"/>
      <c r="GD50" s="344"/>
      <c r="GE50" s="344"/>
      <c r="GF50" s="344"/>
      <c r="GG50" s="344"/>
      <c r="GH50" s="344"/>
      <c r="GI50" s="344"/>
      <c r="GJ50" s="344"/>
      <c r="GK50" s="344"/>
      <c r="GL50" s="344"/>
      <c r="GM50" s="344"/>
      <c r="GN50" s="344"/>
      <c r="GO50" s="344"/>
      <c r="GP50" s="344"/>
      <c r="GQ50" s="344"/>
      <c r="GR50" s="344"/>
      <c r="GS50" s="344"/>
      <c r="GT50" s="344"/>
      <c r="GU50" s="344"/>
      <c r="GV50" s="344"/>
      <c r="GW50" s="344"/>
      <c r="GX50" s="344"/>
      <c r="GY50" s="344"/>
      <c r="GZ50" s="344"/>
      <c r="HA50" s="344"/>
      <c r="HB50" s="344"/>
      <c r="HC50" s="344"/>
      <c r="HD50" s="344"/>
      <c r="HE50" s="344"/>
      <c r="HF50" s="344"/>
      <c r="HG50" s="344"/>
      <c r="HH50" s="344"/>
      <c r="HI50" s="344"/>
      <c r="HJ50" s="344"/>
      <c r="HK50" s="344"/>
      <c r="HL50" s="344"/>
      <c r="HM50" s="344"/>
      <c r="HN50" s="344"/>
      <c r="HO50" s="344"/>
      <c r="HP50" s="344"/>
      <c r="HQ50" s="344"/>
      <c r="HR50" s="344"/>
      <c r="HS50" s="344"/>
      <c r="HT50" s="344"/>
      <c r="HU50" s="344"/>
      <c r="HV50" s="344"/>
      <c r="HW50" s="344"/>
      <c r="HX50" s="344"/>
      <c r="HY50" s="344"/>
      <c r="HZ50" s="344"/>
      <c r="IA50" s="344"/>
      <c r="IB50" s="344"/>
      <c r="IC50" s="344"/>
      <c r="ID50" s="344"/>
      <c r="IE50" s="344"/>
      <c r="IF50" s="344"/>
      <c r="IG50" s="344"/>
      <c r="IH50" s="344"/>
      <c r="II50" s="344"/>
      <c r="IJ50" s="344"/>
      <c r="IK50" s="344"/>
      <c r="IL50" s="344"/>
      <c r="IM50" s="344"/>
      <c r="IN50" s="344"/>
      <c r="IO50" s="344"/>
      <c r="IP50" s="344"/>
      <c r="IQ50" s="344"/>
      <c r="IR50" s="344"/>
      <c r="IS50" s="344"/>
      <c r="IT50" s="344"/>
      <c r="IU50" s="344"/>
      <c r="IV50" s="344"/>
    </row>
    <row r="51" spans="1:256" ht="15">
      <c r="A51" s="667"/>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344"/>
      <c r="GH51" s="344"/>
      <c r="GI51" s="344"/>
      <c r="GJ51" s="344"/>
      <c r="GK51" s="344"/>
      <c r="GL51" s="344"/>
      <c r="GM51" s="344"/>
      <c r="GN51" s="344"/>
      <c r="GO51" s="344"/>
      <c r="GP51" s="344"/>
      <c r="GQ51" s="344"/>
      <c r="GR51" s="344"/>
      <c r="GS51" s="344"/>
      <c r="GT51" s="344"/>
      <c r="GU51" s="344"/>
      <c r="GV51" s="344"/>
      <c r="GW51" s="344"/>
      <c r="GX51" s="344"/>
      <c r="GY51" s="344"/>
      <c r="GZ51" s="344"/>
      <c r="HA51" s="344"/>
      <c r="HB51" s="344"/>
      <c r="HC51" s="344"/>
      <c r="HD51" s="344"/>
      <c r="HE51" s="344"/>
      <c r="HF51" s="344"/>
      <c r="HG51" s="344"/>
      <c r="HH51" s="344"/>
      <c r="HI51" s="344"/>
      <c r="HJ51" s="344"/>
      <c r="HK51" s="344"/>
      <c r="HL51" s="344"/>
      <c r="HM51" s="344"/>
      <c r="HN51" s="344"/>
      <c r="HO51" s="344"/>
      <c r="HP51" s="344"/>
      <c r="HQ51" s="344"/>
      <c r="HR51" s="344"/>
      <c r="HS51" s="344"/>
      <c r="HT51" s="344"/>
      <c r="HU51" s="344"/>
      <c r="HV51" s="344"/>
      <c r="HW51" s="344"/>
      <c r="HX51" s="344"/>
      <c r="HY51" s="344"/>
      <c r="HZ51" s="344"/>
      <c r="IA51" s="344"/>
      <c r="IB51" s="344"/>
      <c r="IC51" s="344"/>
      <c r="ID51" s="344"/>
      <c r="IE51" s="344"/>
      <c r="IF51" s="344"/>
      <c r="IG51" s="344"/>
      <c r="IH51" s="344"/>
      <c r="II51" s="344"/>
      <c r="IJ51" s="344"/>
      <c r="IK51" s="344"/>
      <c r="IL51" s="344"/>
      <c r="IM51" s="344"/>
      <c r="IN51" s="344"/>
      <c r="IO51" s="344"/>
      <c r="IP51" s="344"/>
      <c r="IQ51" s="344"/>
      <c r="IR51" s="344"/>
      <c r="IS51" s="344"/>
      <c r="IT51" s="344"/>
      <c r="IU51" s="344"/>
      <c r="IV51" s="344"/>
    </row>
    <row r="52" spans="1:256" ht="43.5">
      <c r="A52" s="668" t="s">
        <v>292</v>
      </c>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344"/>
      <c r="GI52" s="344"/>
      <c r="GJ52" s="344"/>
      <c r="GK52" s="344"/>
      <c r="GL52" s="344"/>
      <c r="GM52" s="344"/>
      <c r="GN52" s="344"/>
      <c r="GO52" s="344"/>
      <c r="GP52" s="344"/>
      <c r="GQ52" s="344"/>
      <c r="GR52" s="344"/>
      <c r="GS52" s="344"/>
      <c r="GT52" s="344"/>
      <c r="GU52" s="344"/>
      <c r="GV52" s="344"/>
      <c r="GW52" s="344"/>
      <c r="GX52" s="344"/>
      <c r="GY52" s="344"/>
      <c r="GZ52" s="344"/>
      <c r="HA52" s="344"/>
      <c r="HB52" s="344"/>
      <c r="HC52" s="344"/>
      <c r="HD52" s="344"/>
      <c r="HE52" s="344"/>
      <c r="HF52" s="344"/>
      <c r="HG52" s="344"/>
      <c r="HH52" s="344"/>
      <c r="HI52" s="344"/>
      <c r="HJ52" s="344"/>
      <c r="HK52" s="344"/>
      <c r="HL52" s="344"/>
      <c r="HM52" s="344"/>
      <c r="HN52" s="344"/>
      <c r="HO52" s="344"/>
      <c r="HP52" s="344"/>
      <c r="HQ52" s="344"/>
      <c r="HR52" s="344"/>
      <c r="HS52" s="344"/>
      <c r="HT52" s="344"/>
      <c r="HU52" s="344"/>
      <c r="HV52" s="344"/>
      <c r="HW52" s="344"/>
      <c r="HX52" s="344"/>
      <c r="HY52" s="344"/>
      <c r="HZ52" s="344"/>
      <c r="IA52" s="344"/>
      <c r="IB52" s="344"/>
      <c r="IC52" s="344"/>
      <c r="ID52" s="344"/>
      <c r="IE52" s="344"/>
      <c r="IF52" s="344"/>
      <c r="IG52" s="344"/>
      <c r="IH52" s="344"/>
      <c r="II52" s="344"/>
      <c r="IJ52" s="344"/>
      <c r="IK52" s="344"/>
      <c r="IL52" s="344"/>
      <c r="IM52" s="344"/>
      <c r="IN52" s="344"/>
      <c r="IO52" s="344"/>
      <c r="IP52" s="344"/>
      <c r="IQ52" s="344"/>
      <c r="IR52" s="344"/>
      <c r="IS52" s="344"/>
      <c r="IT52" s="344"/>
      <c r="IU52" s="344"/>
      <c r="IV52" s="344"/>
    </row>
    <row r="53" spans="1:256" ht="15">
      <c r="A53" s="667"/>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4"/>
      <c r="FQ53" s="344"/>
      <c r="FR53" s="344"/>
      <c r="FS53" s="344"/>
      <c r="FT53" s="344"/>
      <c r="FU53" s="344"/>
      <c r="FV53" s="344"/>
      <c r="FW53" s="344"/>
      <c r="FX53" s="344"/>
      <c r="FY53" s="344"/>
      <c r="FZ53" s="344"/>
      <c r="GA53" s="344"/>
      <c r="GB53" s="344"/>
      <c r="GC53" s="344"/>
      <c r="GD53" s="344"/>
      <c r="GE53" s="344"/>
      <c r="GF53" s="344"/>
      <c r="GG53" s="344"/>
      <c r="GH53" s="344"/>
      <c r="GI53" s="344"/>
      <c r="GJ53" s="344"/>
      <c r="GK53" s="344"/>
      <c r="GL53" s="344"/>
      <c r="GM53" s="344"/>
      <c r="GN53" s="344"/>
      <c r="GO53" s="344"/>
      <c r="GP53" s="344"/>
      <c r="GQ53" s="344"/>
      <c r="GR53" s="344"/>
      <c r="GS53" s="344"/>
      <c r="GT53" s="344"/>
      <c r="GU53" s="344"/>
      <c r="GV53" s="344"/>
      <c r="GW53" s="344"/>
      <c r="GX53" s="344"/>
      <c r="GY53" s="344"/>
      <c r="GZ53" s="344"/>
      <c r="HA53" s="344"/>
      <c r="HB53" s="344"/>
      <c r="HC53" s="344"/>
      <c r="HD53" s="344"/>
      <c r="HE53" s="344"/>
      <c r="HF53" s="344"/>
      <c r="HG53" s="344"/>
      <c r="HH53" s="344"/>
      <c r="HI53" s="344"/>
      <c r="HJ53" s="344"/>
      <c r="HK53" s="344"/>
      <c r="HL53" s="344"/>
      <c r="HM53" s="344"/>
      <c r="HN53" s="344"/>
      <c r="HO53" s="344"/>
      <c r="HP53" s="344"/>
      <c r="HQ53" s="344"/>
      <c r="HR53" s="344"/>
      <c r="HS53" s="344"/>
      <c r="HT53" s="344"/>
      <c r="HU53" s="344"/>
      <c r="HV53" s="344"/>
      <c r="HW53" s="344"/>
      <c r="HX53" s="344"/>
      <c r="HY53" s="344"/>
      <c r="HZ53" s="344"/>
      <c r="IA53" s="344"/>
      <c r="IB53" s="344"/>
      <c r="IC53" s="344"/>
      <c r="ID53" s="344"/>
      <c r="IE53" s="344"/>
      <c r="IF53" s="344"/>
      <c r="IG53" s="344"/>
      <c r="IH53" s="344"/>
      <c r="II53" s="344"/>
      <c r="IJ53" s="344"/>
      <c r="IK53" s="344"/>
      <c r="IL53" s="344"/>
      <c r="IM53" s="344"/>
      <c r="IN53" s="344"/>
      <c r="IO53" s="344"/>
      <c r="IP53" s="344"/>
      <c r="IQ53" s="344"/>
      <c r="IR53" s="344"/>
      <c r="IS53" s="344"/>
      <c r="IT53" s="344"/>
      <c r="IU53" s="344"/>
      <c r="IV53" s="344"/>
    </row>
    <row r="54" spans="1:256" ht="29.25">
      <c r="A54" s="668" t="s">
        <v>293</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44"/>
      <c r="CP54" s="344"/>
      <c r="CQ54" s="344"/>
      <c r="CR54" s="344"/>
      <c r="CS54" s="344"/>
      <c r="CT54" s="344"/>
      <c r="CU54" s="344"/>
      <c r="CV54" s="344"/>
      <c r="CW54" s="344"/>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T54" s="344"/>
      <c r="DU54" s="344"/>
      <c r="DV54" s="344"/>
      <c r="DW54" s="344"/>
      <c r="DX54" s="344"/>
      <c r="DY54" s="344"/>
      <c r="DZ54" s="344"/>
      <c r="EA54" s="344"/>
      <c r="EB54" s="344"/>
      <c r="EC54" s="344"/>
      <c r="ED54" s="344"/>
      <c r="EE54" s="344"/>
      <c r="EF54" s="344"/>
      <c r="EG54" s="344"/>
      <c r="EH54" s="344"/>
      <c r="EI54" s="344"/>
      <c r="EJ54" s="344"/>
      <c r="EK54" s="344"/>
      <c r="EL54" s="344"/>
      <c r="EM54" s="344"/>
      <c r="EN54" s="344"/>
      <c r="EO54" s="344"/>
      <c r="EP54" s="344"/>
      <c r="EQ54" s="344"/>
      <c r="ER54" s="344"/>
      <c r="ES54" s="344"/>
      <c r="ET54" s="34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4"/>
      <c r="FQ54" s="344"/>
      <c r="FR54" s="344"/>
      <c r="FS54" s="344"/>
      <c r="FT54" s="344"/>
      <c r="FU54" s="344"/>
      <c r="FV54" s="344"/>
      <c r="FW54" s="344"/>
      <c r="FX54" s="344"/>
      <c r="FY54" s="344"/>
      <c r="FZ54" s="344"/>
      <c r="GA54" s="344"/>
      <c r="GB54" s="344"/>
      <c r="GC54" s="344"/>
      <c r="GD54" s="344"/>
      <c r="GE54" s="344"/>
      <c r="GF54" s="344"/>
      <c r="GG54" s="344"/>
      <c r="GH54" s="344"/>
      <c r="GI54" s="344"/>
      <c r="GJ54" s="344"/>
      <c r="GK54" s="344"/>
      <c r="GL54" s="344"/>
      <c r="GM54" s="344"/>
      <c r="GN54" s="344"/>
      <c r="GO54" s="344"/>
      <c r="GP54" s="344"/>
      <c r="GQ54" s="344"/>
      <c r="GR54" s="344"/>
      <c r="GS54" s="344"/>
      <c r="GT54" s="344"/>
      <c r="GU54" s="344"/>
      <c r="GV54" s="344"/>
      <c r="GW54" s="344"/>
      <c r="GX54" s="344"/>
      <c r="GY54" s="344"/>
      <c r="GZ54" s="344"/>
      <c r="HA54" s="344"/>
      <c r="HB54" s="344"/>
      <c r="HC54" s="344"/>
      <c r="HD54" s="344"/>
      <c r="HE54" s="344"/>
      <c r="HF54" s="344"/>
      <c r="HG54" s="344"/>
      <c r="HH54" s="344"/>
      <c r="HI54" s="344"/>
      <c r="HJ54" s="344"/>
      <c r="HK54" s="344"/>
      <c r="HL54" s="344"/>
      <c r="HM54" s="344"/>
      <c r="HN54" s="344"/>
      <c r="HO54" s="344"/>
      <c r="HP54" s="344"/>
      <c r="HQ54" s="344"/>
      <c r="HR54" s="344"/>
      <c r="HS54" s="344"/>
      <c r="HT54" s="344"/>
      <c r="HU54" s="344"/>
      <c r="HV54" s="344"/>
      <c r="HW54" s="344"/>
      <c r="HX54" s="344"/>
      <c r="HY54" s="344"/>
      <c r="HZ54" s="344"/>
      <c r="IA54" s="344"/>
      <c r="IB54" s="344"/>
      <c r="IC54" s="344"/>
      <c r="ID54" s="344"/>
      <c r="IE54" s="344"/>
      <c r="IF54" s="344"/>
      <c r="IG54" s="344"/>
      <c r="IH54" s="344"/>
      <c r="II54" s="344"/>
      <c r="IJ54" s="344"/>
      <c r="IK54" s="344"/>
      <c r="IL54" s="344"/>
      <c r="IM54" s="344"/>
      <c r="IN54" s="344"/>
      <c r="IO54" s="344"/>
      <c r="IP54" s="344"/>
      <c r="IQ54" s="344"/>
      <c r="IR54" s="344"/>
      <c r="IS54" s="344"/>
      <c r="IT54" s="344"/>
      <c r="IU54" s="344"/>
      <c r="IV54" s="344"/>
    </row>
    <row r="55" spans="1:256" ht="15">
      <c r="A55" s="667"/>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4"/>
      <c r="FQ55" s="344"/>
      <c r="FR55" s="344"/>
      <c r="FS55" s="344"/>
      <c r="FT55" s="344"/>
      <c r="FU55" s="344"/>
      <c r="FV55" s="344"/>
      <c r="FW55" s="344"/>
      <c r="FX55" s="344"/>
      <c r="FY55" s="344"/>
      <c r="FZ55" s="344"/>
      <c r="GA55" s="344"/>
      <c r="GB55" s="344"/>
      <c r="GC55" s="344"/>
      <c r="GD55" s="344"/>
      <c r="GE55" s="344"/>
      <c r="GF55" s="344"/>
      <c r="GG55" s="344"/>
      <c r="GH55" s="344"/>
      <c r="GI55" s="344"/>
      <c r="GJ55" s="344"/>
      <c r="GK55" s="344"/>
      <c r="GL55" s="344"/>
      <c r="GM55" s="344"/>
      <c r="GN55" s="344"/>
      <c r="GO55" s="344"/>
      <c r="GP55" s="344"/>
      <c r="GQ55" s="344"/>
      <c r="GR55" s="344"/>
      <c r="GS55" s="344"/>
      <c r="GT55" s="344"/>
      <c r="GU55" s="344"/>
      <c r="GV55" s="344"/>
      <c r="GW55" s="344"/>
      <c r="GX55" s="344"/>
      <c r="GY55" s="344"/>
      <c r="GZ55" s="344"/>
      <c r="HA55" s="344"/>
      <c r="HB55" s="344"/>
      <c r="HC55" s="344"/>
      <c r="HD55" s="344"/>
      <c r="HE55" s="344"/>
      <c r="HF55" s="344"/>
      <c r="HG55" s="344"/>
      <c r="HH55" s="344"/>
      <c r="HI55" s="344"/>
      <c r="HJ55" s="344"/>
      <c r="HK55" s="344"/>
      <c r="HL55" s="344"/>
      <c r="HM55" s="344"/>
      <c r="HN55" s="344"/>
      <c r="HO55" s="344"/>
      <c r="HP55" s="344"/>
      <c r="HQ55" s="344"/>
      <c r="HR55" s="344"/>
      <c r="HS55" s="344"/>
      <c r="HT55" s="344"/>
      <c r="HU55" s="344"/>
      <c r="HV55" s="344"/>
      <c r="HW55" s="344"/>
      <c r="HX55" s="344"/>
      <c r="HY55" s="344"/>
      <c r="HZ55" s="344"/>
      <c r="IA55" s="344"/>
      <c r="IB55" s="344"/>
      <c r="IC55" s="344"/>
      <c r="ID55" s="344"/>
      <c r="IE55" s="344"/>
      <c r="IF55" s="344"/>
      <c r="IG55" s="344"/>
      <c r="IH55" s="344"/>
      <c r="II55" s="344"/>
      <c r="IJ55" s="344"/>
      <c r="IK55" s="344"/>
      <c r="IL55" s="344"/>
      <c r="IM55" s="344"/>
      <c r="IN55" s="344"/>
      <c r="IO55" s="344"/>
      <c r="IP55" s="344"/>
      <c r="IQ55" s="344"/>
      <c r="IR55" s="344"/>
      <c r="IS55" s="344"/>
      <c r="IT55" s="344"/>
      <c r="IU55" s="344"/>
      <c r="IV55" s="344"/>
    </row>
    <row r="56" spans="1:256" ht="29.25">
      <c r="A56" s="667" t="s">
        <v>294</v>
      </c>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R56" s="344"/>
      <c r="FS56" s="34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W56" s="344"/>
      <c r="GX56" s="344"/>
      <c r="GY56" s="344"/>
      <c r="GZ56" s="344"/>
      <c r="HA56" s="344"/>
      <c r="HB56" s="344"/>
      <c r="HC56" s="344"/>
      <c r="HD56" s="344"/>
      <c r="HE56" s="344"/>
      <c r="HF56" s="344"/>
      <c r="HG56" s="344"/>
      <c r="HH56" s="344"/>
      <c r="HI56" s="344"/>
      <c r="HJ56" s="344"/>
      <c r="HK56" s="344"/>
      <c r="HL56" s="344"/>
      <c r="HM56" s="344"/>
      <c r="HN56" s="344"/>
      <c r="HO56" s="344"/>
      <c r="HP56" s="344"/>
      <c r="HQ56" s="344"/>
      <c r="HR56" s="344"/>
      <c r="HS56" s="344"/>
      <c r="HT56" s="344"/>
      <c r="HU56" s="344"/>
      <c r="HV56" s="344"/>
      <c r="HW56" s="344"/>
      <c r="HX56" s="344"/>
      <c r="HY56" s="344"/>
      <c r="HZ56" s="344"/>
      <c r="IA56" s="344"/>
      <c r="IB56" s="344"/>
      <c r="IC56" s="344"/>
      <c r="ID56" s="344"/>
      <c r="IE56" s="344"/>
      <c r="IF56" s="344"/>
      <c r="IG56" s="344"/>
      <c r="IH56" s="344"/>
      <c r="II56" s="344"/>
      <c r="IJ56" s="344"/>
      <c r="IK56" s="344"/>
      <c r="IL56" s="344"/>
      <c r="IM56" s="344"/>
      <c r="IN56" s="344"/>
      <c r="IO56" s="344"/>
      <c r="IP56" s="344"/>
      <c r="IQ56" s="344"/>
      <c r="IR56" s="344"/>
      <c r="IS56" s="344"/>
      <c r="IT56" s="344"/>
      <c r="IU56" s="344"/>
      <c r="IV56" s="344"/>
    </row>
  </sheetData>
  <sheetProtection password="D5CB" sheet="1" objects="1" scenarios="1"/>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V87"/>
  <sheetViews>
    <sheetView view="pageBreakPreview" zoomScaleSheetLayoutView="100" zoomScalePageLayoutView="0" workbookViewId="0" topLeftCell="A1">
      <selection activeCell="B4" sqref="B4"/>
    </sheetView>
  </sheetViews>
  <sheetFormatPr defaultColWidth="9.57421875" defaultRowHeight="15"/>
  <cols>
    <col min="1" max="1" width="6.140625" style="281" customWidth="1"/>
    <col min="2" max="2" width="47.8515625" style="281" customWidth="1"/>
    <col min="3" max="3" width="8.28125" style="281" customWidth="1"/>
    <col min="4" max="4" width="8.28125" style="368" customWidth="1"/>
    <col min="5" max="5" width="9.8515625" style="281" customWidth="1"/>
    <col min="6" max="6" width="13.7109375" style="369" customWidth="1"/>
    <col min="7" max="16384" width="9.57421875" style="281" customWidth="1"/>
  </cols>
  <sheetData>
    <row r="1" spans="1:256" ht="26.25" thickBot="1">
      <c r="A1" s="275" t="s">
        <v>295</v>
      </c>
      <c r="B1" s="275" t="s">
        <v>296</v>
      </c>
      <c r="C1" s="275" t="s">
        <v>297</v>
      </c>
      <c r="D1" s="276" t="s">
        <v>298</v>
      </c>
      <c r="E1" s="277" t="s">
        <v>299</v>
      </c>
      <c r="F1" s="278" t="s">
        <v>300</v>
      </c>
      <c r="G1" s="279"/>
      <c r="H1" s="279"/>
      <c r="I1" s="279"/>
      <c r="J1" s="279"/>
      <c r="K1" s="279"/>
      <c r="L1" s="279"/>
      <c r="M1" s="279"/>
      <c r="N1" s="279"/>
      <c r="O1" s="279"/>
      <c r="P1" s="279"/>
      <c r="Q1" s="279"/>
      <c r="R1" s="279"/>
      <c r="S1" s="279"/>
      <c r="T1" s="279"/>
      <c r="U1" s="279"/>
      <c r="V1" s="279"/>
      <c r="W1" s="279"/>
      <c r="X1" s="279"/>
      <c r="Y1" s="279"/>
      <c r="Z1" s="279"/>
      <c r="AA1" s="280"/>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row>
    <row r="2" spans="1:256" ht="15.75" thickTop="1">
      <c r="A2" s="282"/>
      <c r="B2" s="283"/>
      <c r="C2" s="284"/>
      <c r="D2" s="285"/>
      <c r="E2" s="286"/>
      <c r="F2" s="287"/>
      <c r="G2" s="279"/>
      <c r="H2" s="279"/>
      <c r="I2" s="279"/>
      <c r="J2" s="279"/>
      <c r="K2" s="279"/>
      <c r="L2" s="279"/>
      <c r="M2" s="279"/>
      <c r="N2" s="279"/>
      <c r="O2" s="279"/>
      <c r="P2" s="279"/>
      <c r="Q2" s="279"/>
      <c r="R2" s="279"/>
      <c r="S2" s="279"/>
      <c r="T2" s="279"/>
      <c r="U2" s="279"/>
      <c r="V2" s="279"/>
      <c r="W2" s="279"/>
      <c r="X2" s="279"/>
      <c r="Y2" s="279"/>
      <c r="Z2" s="279"/>
      <c r="AA2" s="280"/>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row>
    <row r="3" spans="1:256" s="296" customFormat="1" ht="15.75">
      <c r="A3" s="288" t="s">
        <v>377</v>
      </c>
      <c r="B3" s="289" t="s">
        <v>301</v>
      </c>
      <c r="C3" s="290"/>
      <c r="D3" s="291"/>
      <c r="E3" s="292"/>
      <c r="F3" s="293"/>
      <c r="G3" s="294"/>
      <c r="H3" s="294"/>
      <c r="I3" s="294"/>
      <c r="J3" s="294"/>
      <c r="K3" s="294"/>
      <c r="L3" s="294"/>
      <c r="M3" s="294"/>
      <c r="N3" s="294"/>
      <c r="O3" s="294"/>
      <c r="P3" s="294"/>
      <c r="Q3" s="294"/>
      <c r="R3" s="294"/>
      <c r="S3" s="294"/>
      <c r="T3" s="294"/>
      <c r="U3" s="294"/>
      <c r="V3" s="294"/>
      <c r="W3" s="294"/>
      <c r="X3" s="294"/>
      <c r="Y3" s="294"/>
      <c r="Z3" s="294"/>
      <c r="AA3" s="295"/>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c r="IN3" s="294"/>
      <c r="IO3" s="294"/>
      <c r="IP3" s="294"/>
      <c r="IQ3" s="294"/>
      <c r="IR3" s="294"/>
      <c r="IS3" s="294"/>
      <c r="IT3" s="294"/>
      <c r="IU3" s="294"/>
      <c r="IV3" s="294"/>
    </row>
    <row r="4" spans="1:256" ht="15">
      <c r="A4" s="282"/>
      <c r="B4" s="283"/>
      <c r="C4" s="284"/>
      <c r="D4" s="285"/>
      <c r="E4" s="286"/>
      <c r="F4" s="287"/>
      <c r="G4" s="279"/>
      <c r="H4" s="279"/>
      <c r="I4" s="279"/>
      <c r="J4" s="279"/>
      <c r="K4" s="279"/>
      <c r="L4" s="279"/>
      <c r="M4" s="279"/>
      <c r="N4" s="279"/>
      <c r="O4" s="279"/>
      <c r="P4" s="279"/>
      <c r="Q4" s="279"/>
      <c r="R4" s="279"/>
      <c r="S4" s="279"/>
      <c r="T4" s="279"/>
      <c r="U4" s="279"/>
      <c r="V4" s="279"/>
      <c r="W4" s="279"/>
      <c r="X4" s="279"/>
      <c r="Y4" s="279"/>
      <c r="Z4" s="279"/>
      <c r="AA4" s="280"/>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c r="IT4" s="279"/>
      <c r="IU4" s="279"/>
      <c r="IV4" s="279"/>
    </row>
    <row r="5" spans="1:256" ht="6" customHeight="1">
      <c r="A5" s="297"/>
      <c r="B5" s="298"/>
      <c r="C5" s="298"/>
      <c r="D5" s="299"/>
      <c r="E5" s="300"/>
      <c r="F5" s="301"/>
      <c r="G5" s="279"/>
      <c r="H5" s="279"/>
      <c r="I5" s="279"/>
      <c r="J5" s="279"/>
      <c r="K5" s="279"/>
      <c r="L5" s="279"/>
      <c r="M5" s="279"/>
      <c r="N5" s="279"/>
      <c r="O5" s="279"/>
      <c r="P5" s="279"/>
      <c r="Q5" s="279"/>
      <c r="R5" s="279"/>
      <c r="S5" s="279"/>
      <c r="T5" s="279"/>
      <c r="U5" s="279"/>
      <c r="V5" s="279"/>
      <c r="W5" s="279"/>
      <c r="X5" s="279"/>
      <c r="Y5" s="279"/>
      <c r="Z5" s="279"/>
      <c r="AA5" s="280"/>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c r="GA5" s="279"/>
      <c r="GB5" s="279"/>
      <c r="GC5" s="279"/>
      <c r="GD5" s="279"/>
      <c r="GE5" s="279"/>
      <c r="GF5" s="279"/>
      <c r="GG5" s="279"/>
      <c r="GH5" s="279"/>
      <c r="GI5" s="279"/>
      <c r="GJ5" s="279"/>
      <c r="GK5" s="279"/>
      <c r="GL5" s="279"/>
      <c r="GM5" s="279"/>
      <c r="GN5" s="279"/>
      <c r="GO5" s="279"/>
      <c r="GP5" s="279"/>
      <c r="GQ5" s="279"/>
      <c r="GR5" s="279"/>
      <c r="GS5" s="279"/>
      <c r="GT5" s="279"/>
      <c r="GU5" s="279"/>
      <c r="GV5" s="279"/>
      <c r="GW5" s="279"/>
      <c r="GX5" s="279"/>
      <c r="GY5" s="279"/>
      <c r="GZ5" s="279"/>
      <c r="HA5" s="279"/>
      <c r="HB5" s="279"/>
      <c r="HC5" s="279"/>
      <c r="HD5" s="279"/>
      <c r="HE5" s="279"/>
      <c r="HF5" s="279"/>
      <c r="HG5" s="279"/>
      <c r="HH5" s="279"/>
      <c r="HI5" s="279"/>
      <c r="HJ5" s="279"/>
      <c r="HK5" s="279"/>
      <c r="HL5" s="279"/>
      <c r="HM5" s="279"/>
      <c r="HN5" s="279"/>
      <c r="HO5" s="279"/>
      <c r="HP5" s="279"/>
      <c r="HQ5" s="279"/>
      <c r="HR5" s="279"/>
      <c r="HS5" s="279"/>
      <c r="HT5" s="279"/>
      <c r="HU5" s="279"/>
      <c r="HV5" s="279"/>
      <c r="HW5" s="279"/>
      <c r="HX5" s="279"/>
      <c r="HY5" s="279"/>
      <c r="HZ5" s="279"/>
      <c r="IA5" s="279"/>
      <c r="IB5" s="279"/>
      <c r="IC5" s="279"/>
      <c r="ID5" s="279"/>
      <c r="IE5" s="279"/>
      <c r="IF5" s="279"/>
      <c r="IG5" s="279"/>
      <c r="IH5" s="279"/>
      <c r="II5" s="279"/>
      <c r="IJ5" s="279"/>
      <c r="IK5" s="279"/>
      <c r="IL5" s="279"/>
      <c r="IM5" s="279"/>
      <c r="IN5" s="279"/>
      <c r="IO5" s="279"/>
      <c r="IP5" s="279"/>
      <c r="IQ5" s="279"/>
      <c r="IR5" s="279"/>
      <c r="IS5" s="279"/>
      <c r="IT5" s="279"/>
      <c r="IU5" s="279"/>
      <c r="IV5" s="279"/>
    </row>
    <row r="6" spans="1:256" ht="15">
      <c r="A6" s="302" t="s">
        <v>404</v>
      </c>
      <c r="B6" s="303" t="s">
        <v>302</v>
      </c>
      <c r="C6" s="304"/>
      <c r="D6" s="305"/>
      <c r="E6" s="306"/>
      <c r="F6" s="307"/>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79"/>
      <c r="HV6" s="279"/>
      <c r="HW6" s="279"/>
      <c r="HX6" s="279"/>
      <c r="HY6" s="279"/>
      <c r="HZ6" s="279"/>
      <c r="IA6" s="279"/>
      <c r="IB6" s="279"/>
      <c r="IC6" s="279"/>
      <c r="ID6" s="279"/>
      <c r="IE6" s="279"/>
      <c r="IF6" s="279"/>
      <c r="IG6" s="279"/>
      <c r="IH6" s="279"/>
      <c r="II6" s="279"/>
      <c r="IJ6" s="279"/>
      <c r="IK6" s="279"/>
      <c r="IL6" s="279"/>
      <c r="IM6" s="279"/>
      <c r="IN6" s="279"/>
      <c r="IO6" s="279"/>
      <c r="IP6" s="279"/>
      <c r="IQ6" s="279"/>
      <c r="IR6" s="279"/>
      <c r="IS6" s="279"/>
      <c r="IT6" s="279"/>
      <c r="IU6" s="279"/>
      <c r="IV6" s="279"/>
    </row>
    <row r="7" spans="1:256" ht="15">
      <c r="A7" s="282"/>
      <c r="B7" s="283"/>
      <c r="C7" s="284"/>
      <c r="D7" s="285"/>
      <c r="E7" s="286"/>
      <c r="F7" s="287"/>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79"/>
      <c r="HV7" s="279"/>
      <c r="HW7" s="279"/>
      <c r="HX7" s="279"/>
      <c r="HY7" s="279"/>
      <c r="HZ7" s="279"/>
      <c r="IA7" s="279"/>
      <c r="IB7" s="279"/>
      <c r="IC7" s="279"/>
      <c r="ID7" s="279"/>
      <c r="IE7" s="279"/>
      <c r="IF7" s="279"/>
      <c r="IG7" s="279"/>
      <c r="IH7" s="279"/>
      <c r="II7" s="279"/>
      <c r="IJ7" s="279"/>
      <c r="IK7" s="279"/>
      <c r="IL7" s="279"/>
      <c r="IM7" s="279"/>
      <c r="IN7" s="279"/>
      <c r="IO7" s="279"/>
      <c r="IP7" s="279"/>
      <c r="IQ7" s="279"/>
      <c r="IR7" s="279"/>
      <c r="IS7" s="279"/>
      <c r="IT7" s="279"/>
      <c r="IU7" s="279"/>
      <c r="IV7" s="279"/>
    </row>
    <row r="8" spans="1:256" ht="25.5">
      <c r="A8" s="308" t="s">
        <v>303</v>
      </c>
      <c r="B8" s="309" t="s">
        <v>304</v>
      </c>
      <c r="C8" s="310"/>
      <c r="D8" s="311"/>
      <c r="E8" s="265"/>
      <c r="F8" s="312"/>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C8" s="279"/>
      <c r="ID8" s="279"/>
      <c r="IE8" s="279"/>
      <c r="IF8" s="279"/>
      <c r="IG8" s="279"/>
      <c r="IH8" s="279"/>
      <c r="II8" s="279"/>
      <c r="IJ8" s="279"/>
      <c r="IK8" s="279"/>
      <c r="IL8" s="279"/>
      <c r="IM8" s="279"/>
      <c r="IN8" s="279"/>
      <c r="IO8" s="279"/>
      <c r="IP8" s="279"/>
      <c r="IQ8" s="279"/>
      <c r="IR8" s="279"/>
      <c r="IS8" s="279"/>
      <c r="IT8" s="279"/>
      <c r="IU8" s="279"/>
      <c r="IV8" s="279"/>
    </row>
    <row r="9" spans="1:256" ht="15">
      <c r="A9" s="308"/>
      <c r="B9" s="309" t="s">
        <v>305</v>
      </c>
      <c r="C9" s="310" t="s">
        <v>391</v>
      </c>
      <c r="D9" s="311">
        <v>44</v>
      </c>
      <c r="E9" s="265"/>
      <c r="F9" s="313">
        <f>D9*E9</f>
        <v>0</v>
      </c>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c r="IU9" s="279"/>
      <c r="IV9" s="279"/>
    </row>
    <row r="10" spans="1:256" ht="15">
      <c r="A10" s="282"/>
      <c r="B10" s="283"/>
      <c r="C10" s="284"/>
      <c r="D10" s="285"/>
      <c r="E10" s="266"/>
      <c r="F10" s="287"/>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79"/>
      <c r="HV10" s="279"/>
      <c r="HW10" s="279"/>
      <c r="HX10" s="279"/>
      <c r="HY10" s="279"/>
      <c r="HZ10" s="279"/>
      <c r="IA10" s="279"/>
      <c r="IB10" s="279"/>
      <c r="IC10" s="279"/>
      <c r="ID10" s="279"/>
      <c r="IE10" s="279"/>
      <c r="IF10" s="279"/>
      <c r="IG10" s="279"/>
      <c r="IH10" s="279"/>
      <c r="II10" s="279"/>
      <c r="IJ10" s="279"/>
      <c r="IK10" s="279"/>
      <c r="IL10" s="279"/>
      <c r="IM10" s="279"/>
      <c r="IN10" s="279"/>
      <c r="IO10" s="279"/>
      <c r="IP10" s="279"/>
      <c r="IQ10" s="279"/>
      <c r="IR10" s="279"/>
      <c r="IS10" s="279"/>
      <c r="IT10" s="279"/>
      <c r="IU10" s="279"/>
      <c r="IV10" s="279"/>
    </row>
    <row r="11" spans="1:256" ht="63.75">
      <c r="A11" s="314" t="s">
        <v>306</v>
      </c>
      <c r="B11" s="315" t="s">
        <v>307</v>
      </c>
      <c r="C11" s="316"/>
      <c r="D11" s="317"/>
      <c r="E11" s="265"/>
      <c r="F11" s="312"/>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79"/>
      <c r="HV11" s="279"/>
      <c r="HW11" s="279"/>
      <c r="HX11" s="279"/>
      <c r="HY11" s="279"/>
      <c r="HZ11" s="279"/>
      <c r="IA11" s="279"/>
      <c r="IB11" s="279"/>
      <c r="IC11" s="279"/>
      <c r="ID11" s="279"/>
      <c r="IE11" s="279"/>
      <c r="IF11" s="279"/>
      <c r="IG11" s="279"/>
      <c r="IH11" s="279"/>
      <c r="II11" s="279"/>
      <c r="IJ11" s="279"/>
      <c r="IK11" s="279"/>
      <c r="IL11" s="279"/>
      <c r="IM11" s="279"/>
      <c r="IN11" s="279"/>
      <c r="IO11" s="279"/>
      <c r="IP11" s="279"/>
      <c r="IQ11" s="279"/>
      <c r="IR11" s="279"/>
      <c r="IS11" s="279"/>
      <c r="IT11" s="279"/>
      <c r="IU11" s="279"/>
      <c r="IV11" s="279"/>
    </row>
    <row r="12" spans="1:256" ht="15">
      <c r="A12" s="318"/>
      <c r="B12" s="315" t="s">
        <v>308</v>
      </c>
      <c r="C12" s="319" t="s">
        <v>392</v>
      </c>
      <c r="D12" s="317">
        <v>27</v>
      </c>
      <c r="E12" s="265"/>
      <c r="F12" s="320">
        <f>D12*E12</f>
        <v>0</v>
      </c>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c r="IU12" s="279"/>
      <c r="IV12" s="279"/>
    </row>
    <row r="13" spans="1:256" ht="15">
      <c r="A13" s="321"/>
      <c r="B13" s="322"/>
      <c r="C13" s="323"/>
      <c r="D13" s="324"/>
      <c r="E13" s="266"/>
      <c r="F13" s="325"/>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c r="IV13" s="279"/>
    </row>
    <row r="14" spans="1:256" ht="25.5">
      <c r="A14" s="314" t="s">
        <v>309</v>
      </c>
      <c r="B14" s="315" t="s">
        <v>310</v>
      </c>
      <c r="C14" s="319"/>
      <c r="D14" s="317"/>
      <c r="E14" s="265"/>
      <c r="F14" s="320"/>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c r="IS14" s="279"/>
      <c r="IT14" s="279"/>
      <c r="IU14" s="279"/>
      <c r="IV14" s="279"/>
    </row>
    <row r="15" spans="1:256" ht="15">
      <c r="A15" s="314"/>
      <c r="B15" s="315" t="s">
        <v>311</v>
      </c>
      <c r="C15" s="319"/>
      <c r="D15" s="317"/>
      <c r="E15" s="265"/>
      <c r="F15" s="320"/>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c r="IS15" s="279"/>
      <c r="IT15" s="279"/>
      <c r="IU15" s="279"/>
      <c r="IV15" s="279"/>
    </row>
    <row r="16" spans="1:256" ht="15">
      <c r="A16" s="314"/>
      <c r="B16" s="315" t="s">
        <v>312</v>
      </c>
      <c r="C16" s="319" t="s">
        <v>392</v>
      </c>
      <c r="D16" s="317">
        <v>4</v>
      </c>
      <c r="E16" s="265"/>
      <c r="F16" s="320">
        <f>D16*E16</f>
        <v>0</v>
      </c>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c r="IU16" s="279"/>
      <c r="IV16" s="279"/>
    </row>
    <row r="17" spans="1:256" ht="15">
      <c r="A17" s="314"/>
      <c r="B17" s="315" t="s">
        <v>313</v>
      </c>
      <c r="C17" s="310" t="s">
        <v>391</v>
      </c>
      <c r="D17" s="326">
        <v>40</v>
      </c>
      <c r="E17" s="265"/>
      <c r="F17" s="313">
        <f>D17*E17</f>
        <v>0</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c r="HN17" s="279"/>
      <c r="HO17" s="279"/>
      <c r="HP17" s="279"/>
      <c r="HQ17" s="279"/>
      <c r="HR17" s="279"/>
      <c r="HS17" s="279"/>
      <c r="HT17" s="279"/>
      <c r="HU17" s="279"/>
      <c r="HV17" s="279"/>
      <c r="HW17" s="279"/>
      <c r="HX17" s="279"/>
      <c r="HY17" s="279"/>
      <c r="HZ17" s="279"/>
      <c r="IA17" s="279"/>
      <c r="IB17" s="279"/>
      <c r="IC17" s="279"/>
      <c r="ID17" s="279"/>
      <c r="IE17" s="279"/>
      <c r="IF17" s="279"/>
      <c r="IG17" s="279"/>
      <c r="IH17" s="279"/>
      <c r="II17" s="279"/>
      <c r="IJ17" s="279"/>
      <c r="IK17" s="279"/>
      <c r="IL17" s="279"/>
      <c r="IM17" s="279"/>
      <c r="IN17" s="279"/>
      <c r="IO17" s="279"/>
      <c r="IP17" s="279"/>
      <c r="IQ17" s="279"/>
      <c r="IR17" s="279"/>
      <c r="IS17" s="279"/>
      <c r="IT17" s="279"/>
      <c r="IU17" s="279"/>
      <c r="IV17" s="279"/>
    </row>
    <row r="18" spans="1:256" ht="25.5">
      <c r="A18" s="314"/>
      <c r="B18" s="315" t="s">
        <v>314</v>
      </c>
      <c r="C18" s="319" t="s">
        <v>392</v>
      </c>
      <c r="D18" s="317">
        <v>24</v>
      </c>
      <c r="E18" s="265"/>
      <c r="F18" s="320">
        <f>D18*E18</f>
        <v>0</v>
      </c>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79"/>
      <c r="HV18" s="279"/>
      <c r="HW18" s="279"/>
      <c r="HX18" s="279"/>
      <c r="HY18" s="279"/>
      <c r="HZ18" s="279"/>
      <c r="IA18" s="279"/>
      <c r="IB18" s="279"/>
      <c r="IC18" s="279"/>
      <c r="ID18" s="279"/>
      <c r="IE18" s="279"/>
      <c r="IF18" s="279"/>
      <c r="IG18" s="279"/>
      <c r="IH18" s="279"/>
      <c r="II18" s="279"/>
      <c r="IJ18" s="279"/>
      <c r="IK18" s="279"/>
      <c r="IL18" s="279"/>
      <c r="IM18" s="279"/>
      <c r="IN18" s="279"/>
      <c r="IO18" s="279"/>
      <c r="IP18" s="279"/>
      <c r="IQ18" s="279"/>
      <c r="IR18" s="279"/>
      <c r="IS18" s="279"/>
      <c r="IT18" s="279"/>
      <c r="IU18" s="279"/>
      <c r="IV18" s="279"/>
    </row>
    <row r="19" spans="1:256" ht="15.75" thickBot="1">
      <c r="A19" s="282"/>
      <c r="B19" s="322"/>
      <c r="C19" s="327"/>
      <c r="D19" s="285"/>
      <c r="E19" s="266"/>
      <c r="F19" s="287" t="str">
        <f>IF(E19=0," ",IF(D19="—  ",0,ROUND(D19*E19,2)))</f>
        <v> </v>
      </c>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79"/>
      <c r="HV19" s="279"/>
      <c r="HW19" s="279"/>
      <c r="HX19" s="279"/>
      <c r="HY19" s="279"/>
      <c r="HZ19" s="279"/>
      <c r="IA19" s="279"/>
      <c r="IB19" s="279"/>
      <c r="IC19" s="279"/>
      <c r="ID19" s="279"/>
      <c r="IE19" s="279"/>
      <c r="IF19" s="279"/>
      <c r="IG19" s="279"/>
      <c r="IH19" s="279"/>
      <c r="II19" s="279"/>
      <c r="IJ19" s="279"/>
      <c r="IK19" s="279"/>
      <c r="IL19" s="279"/>
      <c r="IM19" s="279"/>
      <c r="IN19" s="279"/>
      <c r="IO19" s="279"/>
      <c r="IP19" s="279"/>
      <c r="IQ19" s="279"/>
      <c r="IR19" s="279"/>
      <c r="IS19" s="279"/>
      <c r="IT19" s="279"/>
      <c r="IU19" s="279"/>
      <c r="IV19" s="279"/>
    </row>
    <row r="20" spans="1:256" ht="15.75" thickBot="1">
      <c r="A20" s="328" t="s">
        <v>404</v>
      </c>
      <c r="B20" s="738" t="s">
        <v>315</v>
      </c>
      <c r="C20" s="738"/>
      <c r="D20" s="330"/>
      <c r="E20" s="267"/>
      <c r="F20" s="669">
        <f>SUM(F11:F19)</f>
        <v>0</v>
      </c>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79"/>
      <c r="HV20" s="279"/>
      <c r="HW20" s="279"/>
      <c r="HX20" s="279"/>
      <c r="HY20" s="279"/>
      <c r="HZ20" s="279"/>
      <c r="IA20" s="279"/>
      <c r="IB20" s="279"/>
      <c r="IC20" s="279"/>
      <c r="ID20" s="279"/>
      <c r="IE20" s="279"/>
      <c r="IF20" s="279"/>
      <c r="IG20" s="279"/>
      <c r="IH20" s="279"/>
      <c r="II20" s="279"/>
      <c r="IJ20" s="279"/>
      <c r="IK20" s="279"/>
      <c r="IL20" s="279"/>
      <c r="IM20" s="279"/>
      <c r="IN20" s="279"/>
      <c r="IO20" s="279"/>
      <c r="IP20" s="279"/>
      <c r="IQ20" s="279"/>
      <c r="IR20" s="279"/>
      <c r="IS20" s="279"/>
      <c r="IT20" s="279"/>
      <c r="IU20" s="279"/>
      <c r="IV20" s="279"/>
    </row>
    <row r="21" spans="1:256" ht="15">
      <c r="A21" s="321"/>
      <c r="B21" s="322"/>
      <c r="C21" s="331"/>
      <c r="D21" s="332"/>
      <c r="E21" s="266"/>
      <c r="F21" s="287"/>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c r="HN21" s="279"/>
      <c r="HO21" s="279"/>
      <c r="HP21" s="279"/>
      <c r="HQ21" s="279"/>
      <c r="HR21" s="279"/>
      <c r="HS21" s="279"/>
      <c r="HT21" s="279"/>
      <c r="HU21" s="279"/>
      <c r="HV21" s="279"/>
      <c r="HW21" s="279"/>
      <c r="HX21" s="279"/>
      <c r="HY21" s="279"/>
      <c r="HZ21" s="279"/>
      <c r="IA21" s="279"/>
      <c r="IB21" s="279"/>
      <c r="IC21" s="279"/>
      <c r="ID21" s="279"/>
      <c r="IE21" s="279"/>
      <c r="IF21" s="279"/>
      <c r="IG21" s="279"/>
      <c r="IH21" s="279"/>
      <c r="II21" s="279"/>
      <c r="IJ21" s="279"/>
      <c r="IK21" s="279"/>
      <c r="IL21" s="279"/>
      <c r="IM21" s="279"/>
      <c r="IN21" s="279"/>
      <c r="IO21" s="279"/>
      <c r="IP21" s="279"/>
      <c r="IQ21" s="279"/>
      <c r="IR21" s="279"/>
      <c r="IS21" s="279"/>
      <c r="IT21" s="279"/>
      <c r="IU21" s="279"/>
      <c r="IV21" s="279"/>
    </row>
    <row r="22" spans="1:256" ht="15">
      <c r="A22" s="321"/>
      <c r="B22" s="322"/>
      <c r="C22" s="331"/>
      <c r="D22" s="332"/>
      <c r="E22" s="266"/>
      <c r="F22" s="287"/>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79"/>
      <c r="HV22" s="279"/>
      <c r="HW22" s="279"/>
      <c r="HX22" s="279"/>
      <c r="HY22" s="279"/>
      <c r="HZ22" s="279"/>
      <c r="IA22" s="279"/>
      <c r="IB22" s="279"/>
      <c r="IC22" s="279"/>
      <c r="ID22" s="279"/>
      <c r="IE22" s="279"/>
      <c r="IF22" s="279"/>
      <c r="IG22" s="279"/>
      <c r="IH22" s="279"/>
      <c r="II22" s="279"/>
      <c r="IJ22" s="279"/>
      <c r="IK22" s="279"/>
      <c r="IL22" s="279"/>
      <c r="IM22" s="279"/>
      <c r="IN22" s="279"/>
      <c r="IO22" s="279"/>
      <c r="IP22" s="279"/>
      <c r="IQ22" s="279"/>
      <c r="IR22" s="279"/>
      <c r="IS22" s="279"/>
      <c r="IT22" s="279"/>
      <c r="IU22" s="279"/>
      <c r="IV22" s="279"/>
    </row>
    <row r="23" spans="1:256" ht="15">
      <c r="A23" s="302" t="s">
        <v>96</v>
      </c>
      <c r="B23" s="303" t="s">
        <v>287</v>
      </c>
      <c r="C23" s="304"/>
      <c r="D23" s="305"/>
      <c r="E23" s="268"/>
      <c r="F23" s="307"/>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c r="HN23" s="279"/>
      <c r="HO23" s="279"/>
      <c r="HP23" s="279"/>
      <c r="HQ23" s="279"/>
      <c r="HR23" s="279"/>
      <c r="HS23" s="279"/>
      <c r="HT23" s="279"/>
      <c r="HU23" s="279"/>
      <c r="HV23" s="279"/>
      <c r="HW23" s="279"/>
      <c r="HX23" s="279"/>
      <c r="HY23" s="279"/>
      <c r="HZ23" s="279"/>
      <c r="IA23" s="279"/>
      <c r="IB23" s="279"/>
      <c r="IC23" s="279"/>
      <c r="ID23" s="279"/>
      <c r="IE23" s="279"/>
      <c r="IF23" s="279"/>
      <c r="IG23" s="279"/>
      <c r="IH23" s="279"/>
      <c r="II23" s="279"/>
      <c r="IJ23" s="279"/>
      <c r="IK23" s="279"/>
      <c r="IL23" s="279"/>
      <c r="IM23" s="279"/>
      <c r="IN23" s="279"/>
      <c r="IO23" s="279"/>
      <c r="IP23" s="279"/>
      <c r="IQ23" s="279"/>
      <c r="IR23" s="279"/>
      <c r="IS23" s="279"/>
      <c r="IT23" s="279"/>
      <c r="IU23" s="279"/>
      <c r="IV23" s="279"/>
    </row>
    <row r="24" spans="1:256" ht="15">
      <c r="A24" s="282"/>
      <c r="B24" s="283"/>
      <c r="C24" s="284"/>
      <c r="D24" s="285"/>
      <c r="E24" s="266"/>
      <c r="F24" s="287"/>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c r="HN24" s="279"/>
      <c r="HO24" s="279"/>
      <c r="HP24" s="279"/>
      <c r="HQ24" s="279"/>
      <c r="HR24" s="279"/>
      <c r="HS24" s="279"/>
      <c r="HT24" s="279"/>
      <c r="HU24" s="279"/>
      <c r="HV24" s="279"/>
      <c r="HW24" s="279"/>
      <c r="HX24" s="279"/>
      <c r="HY24" s="279"/>
      <c r="HZ24" s="279"/>
      <c r="IA24" s="279"/>
      <c r="IB24" s="279"/>
      <c r="IC24" s="279"/>
      <c r="ID24" s="279"/>
      <c r="IE24" s="279"/>
      <c r="IF24" s="279"/>
      <c r="IG24" s="279"/>
      <c r="IH24" s="279"/>
      <c r="II24" s="279"/>
      <c r="IJ24" s="279"/>
      <c r="IK24" s="279"/>
      <c r="IL24" s="279"/>
      <c r="IM24" s="279"/>
      <c r="IN24" s="279"/>
      <c r="IO24" s="279"/>
      <c r="IP24" s="279"/>
      <c r="IQ24" s="279"/>
      <c r="IR24" s="279"/>
      <c r="IS24" s="279"/>
      <c r="IT24" s="279"/>
      <c r="IU24" s="279"/>
      <c r="IV24" s="279"/>
    </row>
    <row r="25" spans="1:256" ht="51">
      <c r="A25" s="308" t="s">
        <v>316</v>
      </c>
      <c r="B25" s="309" t="s">
        <v>317</v>
      </c>
      <c r="C25" s="310"/>
      <c r="D25" s="333"/>
      <c r="E25" s="265"/>
      <c r="F25" s="312"/>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c r="IS25" s="279"/>
      <c r="IT25" s="279"/>
      <c r="IU25" s="279"/>
      <c r="IV25" s="279"/>
    </row>
    <row r="26" spans="1:256" ht="25.5">
      <c r="A26" s="318"/>
      <c r="B26" s="315" t="s">
        <v>318</v>
      </c>
      <c r="C26" s="319" t="s">
        <v>374</v>
      </c>
      <c r="D26" s="317">
        <v>9</v>
      </c>
      <c r="E26" s="265"/>
      <c r="F26" s="320">
        <f>D26*E26</f>
        <v>0</v>
      </c>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row>
    <row r="27" spans="1:256" ht="15">
      <c r="A27" s="318"/>
      <c r="B27" s="315"/>
      <c r="C27" s="319"/>
      <c r="D27" s="317"/>
      <c r="E27" s="265"/>
      <c r="F27" s="320"/>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279"/>
      <c r="GT27" s="279"/>
      <c r="GU27" s="279"/>
      <c r="GV27" s="279"/>
      <c r="GW27" s="279"/>
      <c r="GX27" s="279"/>
      <c r="GY27" s="279"/>
      <c r="GZ27" s="279"/>
      <c r="HA27" s="279"/>
      <c r="HB27" s="279"/>
      <c r="HC27" s="279"/>
      <c r="HD27" s="279"/>
      <c r="HE27" s="279"/>
      <c r="HF27" s="279"/>
      <c r="HG27" s="279"/>
      <c r="HH27" s="279"/>
      <c r="HI27" s="279"/>
      <c r="HJ27" s="279"/>
      <c r="HK27" s="279"/>
      <c r="HL27" s="279"/>
      <c r="HM27" s="279"/>
      <c r="HN27" s="279"/>
      <c r="HO27" s="279"/>
      <c r="HP27" s="279"/>
      <c r="HQ27" s="279"/>
      <c r="HR27" s="279"/>
      <c r="HS27" s="279"/>
      <c r="HT27" s="279"/>
      <c r="HU27" s="279"/>
      <c r="HV27" s="279"/>
      <c r="HW27" s="279"/>
      <c r="HX27" s="279"/>
      <c r="HY27" s="279"/>
      <c r="HZ27" s="279"/>
      <c r="IA27" s="279"/>
      <c r="IB27" s="279"/>
      <c r="IC27" s="279"/>
      <c r="ID27" s="279"/>
      <c r="IE27" s="279"/>
      <c r="IF27" s="279"/>
      <c r="IG27" s="279"/>
      <c r="IH27" s="279"/>
      <c r="II27" s="279"/>
      <c r="IJ27" s="279"/>
      <c r="IK27" s="279"/>
      <c r="IL27" s="279"/>
      <c r="IM27" s="279"/>
      <c r="IN27" s="279"/>
      <c r="IO27" s="279"/>
      <c r="IP27" s="279"/>
      <c r="IQ27" s="279"/>
      <c r="IR27" s="279"/>
      <c r="IS27" s="279"/>
      <c r="IT27" s="279"/>
      <c r="IU27" s="279"/>
      <c r="IV27" s="279"/>
    </row>
    <row r="28" spans="1:256" ht="38.25">
      <c r="A28" s="314" t="s">
        <v>319</v>
      </c>
      <c r="B28" s="315" t="s">
        <v>320</v>
      </c>
      <c r="C28" s="319"/>
      <c r="D28" s="317"/>
      <c r="E28" s="265"/>
      <c r="F28" s="320"/>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79"/>
      <c r="FN28" s="279"/>
      <c r="FO28" s="279"/>
      <c r="FP28" s="279"/>
      <c r="FQ28" s="279"/>
      <c r="FR28" s="279"/>
      <c r="FS28" s="279"/>
      <c r="FT28" s="279"/>
      <c r="FU28" s="279"/>
      <c r="FV28" s="279"/>
      <c r="FW28" s="279"/>
      <c r="FX28" s="279"/>
      <c r="FY28" s="279"/>
      <c r="FZ28" s="279"/>
      <c r="GA28" s="279"/>
      <c r="GB28" s="279"/>
      <c r="GC28" s="279"/>
      <c r="GD28" s="279"/>
      <c r="GE28" s="279"/>
      <c r="GF28" s="279"/>
      <c r="GG28" s="279"/>
      <c r="GH28" s="279"/>
      <c r="GI28" s="279"/>
      <c r="GJ28" s="279"/>
      <c r="GK28" s="279"/>
      <c r="GL28" s="279"/>
      <c r="GM28" s="279"/>
      <c r="GN28" s="279"/>
      <c r="GO28" s="279"/>
      <c r="GP28" s="279"/>
      <c r="GQ28" s="279"/>
      <c r="GR28" s="279"/>
      <c r="GS28" s="279"/>
      <c r="GT28" s="279"/>
      <c r="GU28" s="279"/>
      <c r="GV28" s="279"/>
      <c r="GW28" s="279"/>
      <c r="GX28" s="279"/>
      <c r="GY28" s="279"/>
      <c r="GZ28" s="279"/>
      <c r="HA28" s="279"/>
      <c r="HB28" s="279"/>
      <c r="HC28" s="279"/>
      <c r="HD28" s="279"/>
      <c r="HE28" s="279"/>
      <c r="HF28" s="279"/>
      <c r="HG28" s="279"/>
      <c r="HH28" s="279"/>
      <c r="HI28" s="279"/>
      <c r="HJ28" s="279"/>
      <c r="HK28" s="279"/>
      <c r="HL28" s="279"/>
      <c r="HM28" s="279"/>
      <c r="HN28" s="279"/>
      <c r="HO28" s="279"/>
      <c r="HP28" s="279"/>
      <c r="HQ28" s="279"/>
      <c r="HR28" s="279"/>
      <c r="HS28" s="279"/>
      <c r="HT28" s="279"/>
      <c r="HU28" s="279"/>
      <c r="HV28" s="279"/>
      <c r="HW28" s="279"/>
      <c r="HX28" s="279"/>
      <c r="HY28" s="279"/>
      <c r="HZ28" s="279"/>
      <c r="IA28" s="279"/>
      <c r="IB28" s="279"/>
      <c r="IC28" s="279"/>
      <c r="ID28" s="279"/>
      <c r="IE28" s="279"/>
      <c r="IF28" s="279"/>
      <c r="IG28" s="279"/>
      <c r="IH28" s="279"/>
      <c r="II28" s="279"/>
      <c r="IJ28" s="279"/>
      <c r="IK28" s="279"/>
      <c r="IL28" s="279"/>
      <c r="IM28" s="279"/>
      <c r="IN28" s="279"/>
      <c r="IO28" s="279"/>
      <c r="IP28" s="279"/>
      <c r="IQ28" s="279"/>
      <c r="IR28" s="279"/>
      <c r="IS28" s="279"/>
      <c r="IT28" s="279"/>
      <c r="IU28" s="279"/>
      <c r="IV28" s="279"/>
    </row>
    <row r="29" spans="1:256" ht="15">
      <c r="A29" s="318"/>
      <c r="B29" s="315" t="s">
        <v>321</v>
      </c>
      <c r="C29" s="319" t="s">
        <v>391</v>
      </c>
      <c r="D29" s="317">
        <v>1.5</v>
      </c>
      <c r="E29" s="265"/>
      <c r="F29" s="320">
        <f>D29*E29</f>
        <v>0</v>
      </c>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79"/>
      <c r="GU29" s="279"/>
      <c r="GV29" s="279"/>
      <c r="GW29" s="279"/>
      <c r="GX29" s="279"/>
      <c r="GY29" s="279"/>
      <c r="GZ29" s="279"/>
      <c r="HA29" s="279"/>
      <c r="HB29" s="279"/>
      <c r="HC29" s="279"/>
      <c r="HD29" s="279"/>
      <c r="HE29" s="279"/>
      <c r="HF29" s="279"/>
      <c r="HG29" s="279"/>
      <c r="HH29" s="279"/>
      <c r="HI29" s="279"/>
      <c r="HJ29" s="279"/>
      <c r="HK29" s="279"/>
      <c r="HL29" s="279"/>
      <c r="HM29" s="279"/>
      <c r="HN29" s="279"/>
      <c r="HO29" s="279"/>
      <c r="HP29" s="279"/>
      <c r="HQ29" s="279"/>
      <c r="HR29" s="279"/>
      <c r="HS29" s="279"/>
      <c r="HT29" s="279"/>
      <c r="HU29" s="279"/>
      <c r="HV29" s="279"/>
      <c r="HW29" s="279"/>
      <c r="HX29" s="279"/>
      <c r="HY29" s="279"/>
      <c r="HZ29" s="279"/>
      <c r="IA29" s="279"/>
      <c r="IB29" s="279"/>
      <c r="IC29" s="279"/>
      <c r="ID29" s="279"/>
      <c r="IE29" s="279"/>
      <c r="IF29" s="279"/>
      <c r="IG29" s="279"/>
      <c r="IH29" s="279"/>
      <c r="II29" s="279"/>
      <c r="IJ29" s="279"/>
      <c r="IK29" s="279"/>
      <c r="IL29" s="279"/>
      <c r="IM29" s="279"/>
      <c r="IN29" s="279"/>
      <c r="IO29" s="279"/>
      <c r="IP29" s="279"/>
      <c r="IQ29" s="279"/>
      <c r="IR29" s="279"/>
      <c r="IS29" s="279"/>
      <c r="IT29" s="279"/>
      <c r="IU29" s="279"/>
      <c r="IV29" s="279"/>
    </row>
    <row r="30" spans="1:256" ht="15">
      <c r="A30" s="321"/>
      <c r="B30" s="322"/>
      <c r="C30" s="334"/>
      <c r="D30" s="324"/>
      <c r="E30" s="269"/>
      <c r="F30" s="325"/>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279"/>
      <c r="HX30" s="279"/>
      <c r="HY30" s="279"/>
      <c r="HZ30" s="279"/>
      <c r="IA30" s="279"/>
      <c r="IB30" s="279"/>
      <c r="IC30" s="279"/>
      <c r="ID30" s="279"/>
      <c r="IE30" s="279"/>
      <c r="IF30" s="279"/>
      <c r="IG30" s="279"/>
      <c r="IH30" s="279"/>
      <c r="II30" s="279"/>
      <c r="IJ30" s="279"/>
      <c r="IK30" s="279"/>
      <c r="IL30" s="279"/>
      <c r="IM30" s="279"/>
      <c r="IN30" s="279"/>
      <c r="IO30" s="279"/>
      <c r="IP30" s="279"/>
      <c r="IQ30" s="279"/>
      <c r="IR30" s="279"/>
      <c r="IS30" s="279"/>
      <c r="IT30" s="279"/>
      <c r="IU30" s="279"/>
      <c r="IV30" s="279"/>
    </row>
    <row r="31" spans="1:256" ht="15">
      <c r="A31" s="314" t="s">
        <v>322</v>
      </c>
      <c r="B31" s="335" t="s">
        <v>323</v>
      </c>
      <c r="C31" s="319"/>
      <c r="D31" s="317"/>
      <c r="E31" s="265"/>
      <c r="F31" s="336"/>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279"/>
      <c r="HX31" s="279"/>
      <c r="HY31" s="279"/>
      <c r="HZ31" s="279"/>
      <c r="IA31" s="279"/>
      <c r="IB31" s="279"/>
      <c r="IC31" s="279"/>
      <c r="ID31" s="279"/>
      <c r="IE31" s="279"/>
      <c r="IF31" s="279"/>
      <c r="IG31" s="279"/>
      <c r="IH31" s="279"/>
      <c r="II31" s="279"/>
      <c r="IJ31" s="279"/>
      <c r="IK31" s="279"/>
      <c r="IL31" s="279"/>
      <c r="IM31" s="279"/>
      <c r="IN31" s="279"/>
      <c r="IO31" s="279"/>
      <c r="IP31" s="279"/>
      <c r="IQ31" s="279"/>
      <c r="IR31" s="279"/>
      <c r="IS31" s="279"/>
      <c r="IT31" s="279"/>
      <c r="IU31" s="279"/>
      <c r="IV31" s="279"/>
    </row>
    <row r="32" spans="1:256" ht="38.25">
      <c r="A32" s="318"/>
      <c r="B32" s="335" t="s">
        <v>324</v>
      </c>
      <c r="C32" s="319"/>
      <c r="D32" s="317"/>
      <c r="E32" s="265"/>
      <c r="F32" s="336"/>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c r="HN32" s="279"/>
      <c r="HO32" s="279"/>
      <c r="HP32" s="279"/>
      <c r="HQ32" s="279"/>
      <c r="HR32" s="279"/>
      <c r="HS32" s="279"/>
      <c r="HT32" s="279"/>
      <c r="HU32" s="279"/>
      <c r="HV32" s="279"/>
      <c r="HW32" s="279"/>
      <c r="HX32" s="279"/>
      <c r="HY32" s="279"/>
      <c r="HZ32" s="279"/>
      <c r="IA32" s="279"/>
      <c r="IB32" s="279"/>
      <c r="IC32" s="279"/>
      <c r="ID32" s="279"/>
      <c r="IE32" s="279"/>
      <c r="IF32" s="279"/>
      <c r="IG32" s="279"/>
      <c r="IH32" s="279"/>
      <c r="II32" s="279"/>
      <c r="IJ32" s="279"/>
      <c r="IK32" s="279"/>
      <c r="IL32" s="279"/>
      <c r="IM32" s="279"/>
      <c r="IN32" s="279"/>
      <c r="IO32" s="279"/>
      <c r="IP32" s="279"/>
      <c r="IQ32" s="279"/>
      <c r="IR32" s="279"/>
      <c r="IS32" s="279"/>
      <c r="IT32" s="279"/>
      <c r="IU32" s="279"/>
      <c r="IV32" s="279"/>
    </row>
    <row r="33" spans="1:256" ht="25.5">
      <c r="A33" s="318"/>
      <c r="B33" s="335" t="s">
        <v>325</v>
      </c>
      <c r="C33" s="319"/>
      <c r="D33" s="317"/>
      <c r="E33" s="265"/>
      <c r="F33" s="336"/>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c r="HN33" s="279"/>
      <c r="HO33" s="279"/>
      <c r="HP33" s="279"/>
      <c r="HQ33" s="279"/>
      <c r="HR33" s="279"/>
      <c r="HS33" s="279"/>
      <c r="HT33" s="279"/>
      <c r="HU33" s="279"/>
      <c r="HV33" s="279"/>
      <c r="HW33" s="279"/>
      <c r="HX33" s="279"/>
      <c r="HY33" s="279"/>
      <c r="HZ33" s="279"/>
      <c r="IA33" s="279"/>
      <c r="IB33" s="279"/>
      <c r="IC33" s="279"/>
      <c r="ID33" s="279"/>
      <c r="IE33" s="279"/>
      <c r="IF33" s="279"/>
      <c r="IG33" s="279"/>
      <c r="IH33" s="279"/>
      <c r="II33" s="279"/>
      <c r="IJ33" s="279"/>
      <c r="IK33" s="279"/>
      <c r="IL33" s="279"/>
      <c r="IM33" s="279"/>
      <c r="IN33" s="279"/>
      <c r="IO33" s="279"/>
      <c r="IP33" s="279"/>
      <c r="IQ33" s="279"/>
      <c r="IR33" s="279"/>
      <c r="IS33" s="279"/>
      <c r="IT33" s="279"/>
      <c r="IU33" s="279"/>
      <c r="IV33" s="279"/>
    </row>
    <row r="34" spans="1:256" ht="15">
      <c r="A34" s="318"/>
      <c r="B34" s="315" t="s">
        <v>326</v>
      </c>
      <c r="C34" s="319" t="s">
        <v>391</v>
      </c>
      <c r="D34" s="317">
        <v>22</v>
      </c>
      <c r="E34" s="265"/>
      <c r="F34" s="320">
        <f>D34*E34</f>
        <v>0</v>
      </c>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c r="HN34" s="279"/>
      <c r="HO34" s="279"/>
      <c r="HP34" s="279"/>
      <c r="HQ34" s="279"/>
      <c r="HR34" s="279"/>
      <c r="HS34" s="279"/>
      <c r="HT34" s="279"/>
      <c r="HU34" s="279"/>
      <c r="HV34" s="279"/>
      <c r="HW34" s="279"/>
      <c r="HX34" s="279"/>
      <c r="HY34" s="279"/>
      <c r="HZ34" s="279"/>
      <c r="IA34" s="279"/>
      <c r="IB34" s="279"/>
      <c r="IC34" s="279"/>
      <c r="ID34" s="279"/>
      <c r="IE34" s="279"/>
      <c r="IF34" s="279"/>
      <c r="IG34" s="279"/>
      <c r="IH34" s="279"/>
      <c r="II34" s="279"/>
      <c r="IJ34" s="279"/>
      <c r="IK34" s="279"/>
      <c r="IL34" s="279"/>
      <c r="IM34" s="279"/>
      <c r="IN34" s="279"/>
      <c r="IO34" s="279"/>
      <c r="IP34" s="279"/>
      <c r="IQ34" s="279"/>
      <c r="IR34" s="279"/>
      <c r="IS34" s="279"/>
      <c r="IT34" s="279"/>
      <c r="IU34" s="279"/>
      <c r="IV34" s="279"/>
    </row>
    <row r="35" spans="1:256" ht="15">
      <c r="A35" s="321"/>
      <c r="B35" s="322"/>
      <c r="C35" s="334"/>
      <c r="D35" s="324"/>
      <c r="E35" s="270"/>
      <c r="F35" s="337"/>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c r="HN35" s="279"/>
      <c r="HO35" s="279"/>
      <c r="HP35" s="279"/>
      <c r="HQ35" s="279"/>
      <c r="HR35" s="279"/>
      <c r="HS35" s="279"/>
      <c r="HT35" s="279"/>
      <c r="HU35" s="279"/>
      <c r="HV35" s="279"/>
      <c r="HW35" s="279"/>
      <c r="HX35" s="279"/>
      <c r="HY35" s="279"/>
      <c r="HZ35" s="279"/>
      <c r="IA35" s="279"/>
      <c r="IB35" s="279"/>
      <c r="IC35" s="279"/>
      <c r="ID35" s="279"/>
      <c r="IE35" s="279"/>
      <c r="IF35" s="279"/>
      <c r="IG35" s="279"/>
      <c r="IH35" s="279"/>
      <c r="II35" s="279"/>
      <c r="IJ35" s="279"/>
      <c r="IK35" s="279"/>
      <c r="IL35" s="279"/>
      <c r="IM35" s="279"/>
      <c r="IN35" s="279"/>
      <c r="IO35" s="279"/>
      <c r="IP35" s="279"/>
      <c r="IQ35" s="279"/>
      <c r="IR35" s="279"/>
      <c r="IS35" s="279"/>
      <c r="IT35" s="279"/>
      <c r="IU35" s="279"/>
      <c r="IV35" s="279"/>
    </row>
    <row r="36" spans="1:256" ht="25.5">
      <c r="A36" s="314" t="s">
        <v>327</v>
      </c>
      <c r="B36" s="338" t="s">
        <v>328</v>
      </c>
      <c r="C36" s="334"/>
      <c r="D36" s="324"/>
      <c r="E36" s="270"/>
      <c r="F36" s="337"/>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79"/>
      <c r="HV36" s="279"/>
      <c r="HW36" s="279"/>
      <c r="HX36" s="279"/>
      <c r="HY36" s="279"/>
      <c r="HZ36" s="279"/>
      <c r="IA36" s="279"/>
      <c r="IB36" s="279"/>
      <c r="IC36" s="279"/>
      <c r="ID36" s="279"/>
      <c r="IE36" s="279"/>
      <c r="IF36" s="279"/>
      <c r="IG36" s="279"/>
      <c r="IH36" s="279"/>
      <c r="II36" s="279"/>
      <c r="IJ36" s="279"/>
      <c r="IK36" s="279"/>
      <c r="IL36" s="279"/>
      <c r="IM36" s="279"/>
      <c r="IN36" s="279"/>
      <c r="IO36" s="279"/>
      <c r="IP36" s="279"/>
      <c r="IQ36" s="279"/>
      <c r="IR36" s="279"/>
      <c r="IS36" s="279"/>
      <c r="IT36" s="279"/>
      <c r="IU36" s="279"/>
      <c r="IV36" s="279"/>
    </row>
    <row r="37" spans="2:256" ht="15">
      <c r="B37" s="339" t="s">
        <v>329</v>
      </c>
      <c r="C37" s="319" t="s">
        <v>374</v>
      </c>
      <c r="D37" s="317">
        <v>201</v>
      </c>
      <c r="E37" s="265"/>
      <c r="F37" s="320">
        <f>D37*E37</f>
        <v>0</v>
      </c>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79"/>
      <c r="HV37" s="279"/>
      <c r="HW37" s="279"/>
      <c r="HX37" s="279"/>
      <c r="HY37" s="279"/>
      <c r="HZ37" s="279"/>
      <c r="IA37" s="279"/>
      <c r="IB37" s="279"/>
      <c r="IC37" s="279"/>
      <c r="ID37" s="279"/>
      <c r="IE37" s="279"/>
      <c r="IF37" s="279"/>
      <c r="IG37" s="279"/>
      <c r="IH37" s="279"/>
      <c r="II37" s="279"/>
      <c r="IJ37" s="279"/>
      <c r="IK37" s="279"/>
      <c r="IL37" s="279"/>
      <c r="IM37" s="279"/>
      <c r="IN37" s="279"/>
      <c r="IO37" s="279"/>
      <c r="IP37" s="279"/>
      <c r="IQ37" s="279"/>
      <c r="IR37" s="279"/>
      <c r="IS37" s="279"/>
      <c r="IT37" s="279"/>
      <c r="IU37" s="279"/>
      <c r="IV37" s="279"/>
    </row>
    <row r="38" spans="1:256" ht="15">
      <c r="A38" s="321"/>
      <c r="B38" s="322"/>
      <c r="C38" s="334"/>
      <c r="D38" s="324"/>
      <c r="E38" s="270"/>
      <c r="F38" s="337"/>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c r="HN38" s="279"/>
      <c r="HO38" s="279"/>
      <c r="HP38" s="279"/>
      <c r="HQ38" s="279"/>
      <c r="HR38" s="279"/>
      <c r="HS38" s="279"/>
      <c r="HT38" s="279"/>
      <c r="HU38" s="279"/>
      <c r="HV38" s="279"/>
      <c r="HW38" s="279"/>
      <c r="HX38" s="279"/>
      <c r="HY38" s="279"/>
      <c r="HZ38" s="279"/>
      <c r="IA38" s="279"/>
      <c r="IB38" s="279"/>
      <c r="IC38" s="279"/>
      <c r="ID38" s="279"/>
      <c r="IE38" s="279"/>
      <c r="IF38" s="279"/>
      <c r="IG38" s="279"/>
      <c r="IH38" s="279"/>
      <c r="II38" s="279"/>
      <c r="IJ38" s="279"/>
      <c r="IK38" s="279"/>
      <c r="IL38" s="279"/>
      <c r="IM38" s="279"/>
      <c r="IN38" s="279"/>
      <c r="IO38" s="279"/>
      <c r="IP38" s="279"/>
      <c r="IQ38" s="279"/>
      <c r="IR38" s="279"/>
      <c r="IS38" s="279"/>
      <c r="IT38" s="279"/>
      <c r="IU38" s="279"/>
      <c r="IV38" s="279"/>
    </row>
    <row r="39" spans="1:256" ht="25.5">
      <c r="A39" s="314" t="s">
        <v>330</v>
      </c>
      <c r="B39" s="315" t="s">
        <v>331</v>
      </c>
      <c r="C39" s="334"/>
      <c r="D39" s="324"/>
      <c r="E39" s="270"/>
      <c r="F39" s="337"/>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c r="HN39" s="279"/>
      <c r="HO39" s="279"/>
      <c r="HP39" s="279"/>
      <c r="HQ39" s="279"/>
      <c r="HR39" s="279"/>
      <c r="HS39" s="279"/>
      <c r="HT39" s="279"/>
      <c r="HU39" s="279"/>
      <c r="HV39" s="279"/>
      <c r="HW39" s="279"/>
      <c r="HX39" s="279"/>
      <c r="HY39" s="279"/>
      <c r="HZ39" s="279"/>
      <c r="IA39" s="279"/>
      <c r="IB39" s="279"/>
      <c r="IC39" s="279"/>
      <c r="ID39" s="279"/>
      <c r="IE39" s="279"/>
      <c r="IF39" s="279"/>
      <c r="IG39" s="279"/>
      <c r="IH39" s="279"/>
      <c r="II39" s="279"/>
      <c r="IJ39" s="279"/>
      <c r="IK39" s="279"/>
      <c r="IL39" s="279"/>
      <c r="IM39" s="279"/>
      <c r="IN39" s="279"/>
      <c r="IO39" s="279"/>
      <c r="IP39" s="279"/>
      <c r="IQ39" s="279"/>
      <c r="IR39" s="279"/>
      <c r="IS39" s="279"/>
      <c r="IT39" s="279"/>
      <c r="IU39" s="279"/>
      <c r="IV39" s="279"/>
    </row>
    <row r="40" spans="1:256" ht="15">
      <c r="A40" s="321"/>
      <c r="B40" s="315" t="s">
        <v>332</v>
      </c>
      <c r="C40" s="319" t="s">
        <v>392</v>
      </c>
      <c r="D40" s="317">
        <v>3</v>
      </c>
      <c r="E40" s="265"/>
      <c r="F40" s="320">
        <f>D40*E40</f>
        <v>0</v>
      </c>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c r="HN40" s="279"/>
      <c r="HO40" s="279"/>
      <c r="HP40" s="279"/>
      <c r="HQ40" s="279"/>
      <c r="HR40" s="279"/>
      <c r="HS40" s="279"/>
      <c r="HT40" s="279"/>
      <c r="HU40" s="279"/>
      <c r="HV40" s="279"/>
      <c r="HW40" s="279"/>
      <c r="HX40" s="279"/>
      <c r="HY40" s="279"/>
      <c r="HZ40" s="279"/>
      <c r="IA40" s="279"/>
      <c r="IB40" s="279"/>
      <c r="IC40" s="279"/>
      <c r="ID40" s="279"/>
      <c r="IE40" s="279"/>
      <c r="IF40" s="279"/>
      <c r="IG40" s="279"/>
      <c r="IH40" s="279"/>
      <c r="II40" s="279"/>
      <c r="IJ40" s="279"/>
      <c r="IK40" s="279"/>
      <c r="IL40" s="279"/>
      <c r="IM40" s="279"/>
      <c r="IN40" s="279"/>
      <c r="IO40" s="279"/>
      <c r="IP40" s="279"/>
      <c r="IQ40" s="279"/>
      <c r="IR40" s="279"/>
      <c r="IS40" s="279"/>
      <c r="IT40" s="279"/>
      <c r="IU40" s="279"/>
      <c r="IV40" s="279"/>
    </row>
    <row r="41" spans="1:256" ht="15">
      <c r="A41" s="321"/>
      <c r="B41" s="322"/>
      <c r="C41" s="334"/>
      <c r="D41" s="324"/>
      <c r="E41" s="270"/>
      <c r="F41" s="337"/>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79"/>
      <c r="EP41" s="279"/>
      <c r="EQ41" s="279"/>
      <c r="ER41" s="279"/>
      <c r="ES41" s="279"/>
      <c r="ET41" s="279"/>
      <c r="EU41" s="279"/>
      <c r="EV41" s="279"/>
      <c r="EW41" s="279"/>
      <c r="EX41" s="279"/>
      <c r="EY41" s="279"/>
      <c r="EZ41" s="279"/>
      <c r="FA41" s="279"/>
      <c r="FB41" s="279"/>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279"/>
      <c r="GT41" s="279"/>
      <c r="GU41" s="279"/>
      <c r="GV41" s="279"/>
      <c r="GW41" s="279"/>
      <c r="GX41" s="279"/>
      <c r="GY41" s="279"/>
      <c r="GZ41" s="279"/>
      <c r="HA41" s="279"/>
      <c r="HB41" s="279"/>
      <c r="HC41" s="279"/>
      <c r="HD41" s="279"/>
      <c r="HE41" s="279"/>
      <c r="HF41" s="279"/>
      <c r="HG41" s="279"/>
      <c r="HH41" s="279"/>
      <c r="HI41" s="279"/>
      <c r="HJ41" s="279"/>
      <c r="HK41" s="279"/>
      <c r="HL41" s="279"/>
      <c r="HM41" s="279"/>
      <c r="HN41" s="279"/>
      <c r="HO41" s="279"/>
      <c r="HP41" s="279"/>
      <c r="HQ41" s="279"/>
      <c r="HR41" s="279"/>
      <c r="HS41" s="279"/>
      <c r="HT41" s="279"/>
      <c r="HU41" s="279"/>
      <c r="HV41" s="279"/>
      <c r="HW41" s="279"/>
      <c r="HX41" s="279"/>
      <c r="HY41" s="279"/>
      <c r="HZ41" s="279"/>
      <c r="IA41" s="279"/>
      <c r="IB41" s="279"/>
      <c r="IC41" s="279"/>
      <c r="ID41" s="279"/>
      <c r="IE41" s="279"/>
      <c r="IF41" s="279"/>
      <c r="IG41" s="279"/>
      <c r="IH41" s="279"/>
      <c r="II41" s="279"/>
      <c r="IJ41" s="279"/>
      <c r="IK41" s="279"/>
      <c r="IL41" s="279"/>
      <c r="IM41" s="279"/>
      <c r="IN41" s="279"/>
      <c r="IO41" s="279"/>
      <c r="IP41" s="279"/>
      <c r="IQ41" s="279"/>
      <c r="IR41" s="279"/>
      <c r="IS41" s="279"/>
      <c r="IT41" s="279"/>
      <c r="IU41" s="279"/>
      <c r="IV41" s="279"/>
    </row>
    <row r="42" spans="1:256" ht="63.75">
      <c r="A42" s="314" t="s">
        <v>333</v>
      </c>
      <c r="B42" s="315" t="s">
        <v>334</v>
      </c>
      <c r="C42" s="319"/>
      <c r="D42" s="317"/>
      <c r="E42" s="271"/>
      <c r="F42" s="336"/>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c r="EB42" s="279"/>
      <c r="EC42" s="279"/>
      <c r="ED42" s="279"/>
      <c r="EE42" s="279"/>
      <c r="EF42" s="279"/>
      <c r="EG42" s="279"/>
      <c r="EH42" s="279"/>
      <c r="EI42" s="279"/>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79"/>
      <c r="FU42" s="279"/>
      <c r="FV42" s="279"/>
      <c r="FW42" s="279"/>
      <c r="FX42" s="279"/>
      <c r="FY42" s="279"/>
      <c r="FZ42" s="279"/>
      <c r="GA42" s="279"/>
      <c r="GB42" s="279"/>
      <c r="GC42" s="279"/>
      <c r="GD42" s="279"/>
      <c r="GE42" s="279"/>
      <c r="GF42" s="279"/>
      <c r="GG42" s="279"/>
      <c r="GH42" s="279"/>
      <c r="GI42" s="279"/>
      <c r="GJ42" s="279"/>
      <c r="GK42" s="279"/>
      <c r="GL42" s="279"/>
      <c r="GM42" s="279"/>
      <c r="GN42" s="279"/>
      <c r="GO42" s="279"/>
      <c r="GP42" s="279"/>
      <c r="GQ42" s="279"/>
      <c r="GR42" s="279"/>
      <c r="GS42" s="279"/>
      <c r="GT42" s="279"/>
      <c r="GU42" s="279"/>
      <c r="GV42" s="279"/>
      <c r="GW42" s="279"/>
      <c r="GX42" s="279"/>
      <c r="GY42" s="279"/>
      <c r="GZ42" s="279"/>
      <c r="HA42" s="279"/>
      <c r="HB42" s="279"/>
      <c r="HC42" s="279"/>
      <c r="HD42" s="279"/>
      <c r="HE42" s="279"/>
      <c r="HF42" s="279"/>
      <c r="HG42" s="279"/>
      <c r="HH42" s="279"/>
      <c r="HI42" s="279"/>
      <c r="HJ42" s="279"/>
      <c r="HK42" s="279"/>
      <c r="HL42" s="279"/>
      <c r="HM42" s="279"/>
      <c r="HN42" s="279"/>
      <c r="HO42" s="279"/>
      <c r="HP42" s="279"/>
      <c r="HQ42" s="279"/>
      <c r="HR42" s="279"/>
      <c r="HS42" s="279"/>
      <c r="HT42" s="279"/>
      <c r="HU42" s="279"/>
      <c r="HV42" s="279"/>
      <c r="HW42" s="279"/>
      <c r="HX42" s="279"/>
      <c r="HY42" s="279"/>
      <c r="HZ42" s="279"/>
      <c r="IA42" s="279"/>
      <c r="IB42" s="279"/>
      <c r="IC42" s="279"/>
      <c r="ID42" s="279"/>
      <c r="IE42" s="279"/>
      <c r="IF42" s="279"/>
      <c r="IG42" s="279"/>
      <c r="IH42" s="279"/>
      <c r="II42" s="279"/>
      <c r="IJ42" s="279"/>
      <c r="IK42" s="279"/>
      <c r="IL42" s="279"/>
      <c r="IM42" s="279"/>
      <c r="IN42" s="279"/>
      <c r="IO42" s="279"/>
      <c r="IP42" s="279"/>
      <c r="IQ42" s="279"/>
      <c r="IR42" s="279"/>
      <c r="IS42" s="279"/>
      <c r="IT42" s="279"/>
      <c r="IU42" s="279"/>
      <c r="IV42" s="279"/>
    </row>
    <row r="43" spans="1:256" ht="25.5">
      <c r="A43" s="318"/>
      <c r="B43" s="315" t="s">
        <v>335</v>
      </c>
      <c r="C43" s="319"/>
      <c r="D43" s="317"/>
      <c r="E43" s="271"/>
      <c r="F43" s="336"/>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c r="HN43" s="279"/>
      <c r="HO43" s="279"/>
      <c r="HP43" s="279"/>
      <c r="HQ43" s="279"/>
      <c r="HR43" s="279"/>
      <c r="HS43" s="279"/>
      <c r="HT43" s="279"/>
      <c r="HU43" s="279"/>
      <c r="HV43" s="279"/>
      <c r="HW43" s="279"/>
      <c r="HX43" s="279"/>
      <c r="HY43" s="279"/>
      <c r="HZ43" s="279"/>
      <c r="IA43" s="279"/>
      <c r="IB43" s="279"/>
      <c r="IC43" s="279"/>
      <c r="ID43" s="279"/>
      <c r="IE43" s="279"/>
      <c r="IF43" s="279"/>
      <c r="IG43" s="279"/>
      <c r="IH43" s="279"/>
      <c r="II43" s="279"/>
      <c r="IJ43" s="279"/>
      <c r="IK43" s="279"/>
      <c r="IL43" s="279"/>
      <c r="IM43" s="279"/>
      <c r="IN43" s="279"/>
      <c r="IO43" s="279"/>
      <c r="IP43" s="279"/>
      <c r="IQ43" s="279"/>
      <c r="IR43" s="279"/>
      <c r="IS43" s="279"/>
      <c r="IT43" s="279"/>
      <c r="IU43" s="279"/>
      <c r="IV43" s="279"/>
    </row>
    <row r="44" spans="1:256" ht="15">
      <c r="A44" s="318"/>
      <c r="B44" s="315"/>
      <c r="C44" s="319"/>
      <c r="D44" s="317"/>
      <c r="E44" s="271"/>
      <c r="F44" s="336"/>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c r="HN44" s="279"/>
      <c r="HO44" s="279"/>
      <c r="HP44" s="279"/>
      <c r="HQ44" s="279"/>
      <c r="HR44" s="279"/>
      <c r="HS44" s="279"/>
      <c r="HT44" s="279"/>
      <c r="HU44" s="279"/>
      <c r="HV44" s="279"/>
      <c r="HW44" s="279"/>
      <c r="HX44" s="279"/>
      <c r="HY44" s="279"/>
      <c r="HZ44" s="279"/>
      <c r="IA44" s="279"/>
      <c r="IB44" s="279"/>
      <c r="IC44" s="279"/>
      <c r="ID44" s="279"/>
      <c r="IE44" s="279"/>
      <c r="IF44" s="279"/>
      <c r="IG44" s="279"/>
      <c r="IH44" s="279"/>
      <c r="II44" s="279"/>
      <c r="IJ44" s="279"/>
      <c r="IK44" s="279"/>
      <c r="IL44" s="279"/>
      <c r="IM44" s="279"/>
      <c r="IN44" s="279"/>
      <c r="IO44" s="279"/>
      <c r="IP44" s="279"/>
      <c r="IQ44" s="279"/>
      <c r="IR44" s="279"/>
      <c r="IS44" s="279"/>
      <c r="IT44" s="279"/>
      <c r="IU44" s="279"/>
      <c r="IV44" s="279"/>
    </row>
    <row r="45" spans="1:256" ht="25.5">
      <c r="A45" s="318"/>
      <c r="B45" s="335" t="s">
        <v>336</v>
      </c>
      <c r="C45" s="319" t="s">
        <v>374</v>
      </c>
      <c r="D45" s="317">
        <v>9</v>
      </c>
      <c r="E45" s="265"/>
      <c r="F45" s="320">
        <f>D45*E45</f>
        <v>0</v>
      </c>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79"/>
      <c r="EG45" s="279"/>
      <c r="EH45" s="279"/>
      <c r="EI45" s="279"/>
      <c r="EJ45" s="279"/>
      <c r="EK45" s="279"/>
      <c r="EL45" s="279"/>
      <c r="EM45" s="279"/>
      <c r="EN45" s="279"/>
      <c r="EO45" s="279"/>
      <c r="EP45" s="279"/>
      <c r="EQ45" s="279"/>
      <c r="ER45" s="279"/>
      <c r="ES45" s="279"/>
      <c r="ET45" s="279"/>
      <c r="EU45" s="279"/>
      <c r="EV45" s="279"/>
      <c r="EW45" s="279"/>
      <c r="EX45" s="279"/>
      <c r="EY45" s="279"/>
      <c r="EZ45" s="279"/>
      <c r="FA45" s="279"/>
      <c r="FB45" s="279"/>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279"/>
      <c r="GT45" s="279"/>
      <c r="GU45" s="279"/>
      <c r="GV45" s="279"/>
      <c r="GW45" s="279"/>
      <c r="GX45" s="279"/>
      <c r="GY45" s="279"/>
      <c r="GZ45" s="279"/>
      <c r="HA45" s="279"/>
      <c r="HB45" s="279"/>
      <c r="HC45" s="279"/>
      <c r="HD45" s="279"/>
      <c r="HE45" s="279"/>
      <c r="HF45" s="279"/>
      <c r="HG45" s="279"/>
      <c r="HH45" s="279"/>
      <c r="HI45" s="279"/>
      <c r="HJ45" s="279"/>
      <c r="HK45" s="279"/>
      <c r="HL45" s="279"/>
      <c r="HM45" s="279"/>
      <c r="HN45" s="279"/>
      <c r="HO45" s="279"/>
      <c r="HP45" s="279"/>
      <c r="HQ45" s="279"/>
      <c r="HR45" s="279"/>
      <c r="HS45" s="279"/>
      <c r="HT45" s="279"/>
      <c r="HU45" s="279"/>
      <c r="HV45" s="279"/>
      <c r="HW45" s="279"/>
      <c r="HX45" s="279"/>
      <c r="HY45" s="279"/>
      <c r="HZ45" s="279"/>
      <c r="IA45" s="279"/>
      <c r="IB45" s="279"/>
      <c r="IC45" s="279"/>
      <c r="ID45" s="279"/>
      <c r="IE45" s="279"/>
      <c r="IF45" s="279"/>
      <c r="IG45" s="279"/>
      <c r="IH45" s="279"/>
      <c r="II45" s="279"/>
      <c r="IJ45" s="279"/>
      <c r="IK45" s="279"/>
      <c r="IL45" s="279"/>
      <c r="IM45" s="279"/>
      <c r="IN45" s="279"/>
      <c r="IO45" s="279"/>
      <c r="IP45" s="279"/>
      <c r="IQ45" s="279"/>
      <c r="IR45" s="279"/>
      <c r="IS45" s="279"/>
      <c r="IT45" s="279"/>
      <c r="IU45" s="279"/>
      <c r="IV45" s="279"/>
    </row>
    <row r="46" spans="1:256" ht="25.5">
      <c r="A46" s="318"/>
      <c r="B46" s="335" t="s">
        <v>337</v>
      </c>
      <c r="C46" s="319" t="s">
        <v>374</v>
      </c>
      <c r="D46" s="317">
        <v>33</v>
      </c>
      <c r="E46" s="265"/>
      <c r="F46" s="320">
        <f>D46*E46</f>
        <v>0</v>
      </c>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c r="HN46" s="279"/>
      <c r="HO46" s="279"/>
      <c r="HP46" s="279"/>
      <c r="HQ46" s="279"/>
      <c r="HR46" s="279"/>
      <c r="HS46" s="279"/>
      <c r="HT46" s="279"/>
      <c r="HU46" s="279"/>
      <c r="HV46" s="279"/>
      <c r="HW46" s="279"/>
      <c r="HX46" s="279"/>
      <c r="HY46" s="279"/>
      <c r="HZ46" s="279"/>
      <c r="IA46" s="279"/>
      <c r="IB46" s="279"/>
      <c r="IC46" s="279"/>
      <c r="ID46" s="279"/>
      <c r="IE46" s="279"/>
      <c r="IF46" s="279"/>
      <c r="IG46" s="279"/>
      <c r="IH46" s="279"/>
      <c r="II46" s="279"/>
      <c r="IJ46" s="279"/>
      <c r="IK46" s="279"/>
      <c r="IL46" s="279"/>
      <c r="IM46" s="279"/>
      <c r="IN46" s="279"/>
      <c r="IO46" s="279"/>
      <c r="IP46" s="279"/>
      <c r="IQ46" s="279"/>
      <c r="IR46" s="279"/>
      <c r="IS46" s="279"/>
      <c r="IT46" s="279"/>
      <c r="IU46" s="279"/>
      <c r="IV46" s="279"/>
    </row>
    <row r="47" spans="1:256" ht="25.5">
      <c r="A47" s="318"/>
      <c r="B47" s="335" t="s">
        <v>338</v>
      </c>
      <c r="C47" s="319" t="s">
        <v>374</v>
      </c>
      <c r="D47" s="317">
        <v>113</v>
      </c>
      <c r="E47" s="265"/>
      <c r="F47" s="320">
        <f>D47*E47</f>
        <v>0</v>
      </c>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c r="HN47" s="279"/>
      <c r="HO47" s="279"/>
      <c r="HP47" s="279"/>
      <c r="HQ47" s="279"/>
      <c r="HR47" s="279"/>
      <c r="HS47" s="279"/>
      <c r="HT47" s="279"/>
      <c r="HU47" s="279"/>
      <c r="HV47" s="279"/>
      <c r="HW47" s="279"/>
      <c r="HX47" s="279"/>
      <c r="HY47" s="279"/>
      <c r="HZ47" s="279"/>
      <c r="IA47" s="279"/>
      <c r="IB47" s="279"/>
      <c r="IC47" s="279"/>
      <c r="ID47" s="279"/>
      <c r="IE47" s="279"/>
      <c r="IF47" s="279"/>
      <c r="IG47" s="279"/>
      <c r="IH47" s="279"/>
      <c r="II47" s="279"/>
      <c r="IJ47" s="279"/>
      <c r="IK47" s="279"/>
      <c r="IL47" s="279"/>
      <c r="IM47" s="279"/>
      <c r="IN47" s="279"/>
      <c r="IO47" s="279"/>
      <c r="IP47" s="279"/>
      <c r="IQ47" s="279"/>
      <c r="IR47" s="279"/>
      <c r="IS47" s="279"/>
      <c r="IT47" s="279"/>
      <c r="IU47" s="279"/>
      <c r="IV47" s="279"/>
    </row>
    <row r="48" spans="1:256" ht="25.5">
      <c r="A48" s="318"/>
      <c r="B48" s="335" t="s">
        <v>339</v>
      </c>
      <c r="C48" s="319" t="s">
        <v>374</v>
      </c>
      <c r="D48" s="317">
        <v>64</v>
      </c>
      <c r="E48" s="265"/>
      <c r="F48" s="320">
        <f>D48*E48</f>
        <v>0</v>
      </c>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c r="HN48" s="279"/>
      <c r="HO48" s="279"/>
      <c r="HP48" s="279"/>
      <c r="HQ48" s="279"/>
      <c r="HR48" s="279"/>
      <c r="HS48" s="279"/>
      <c r="HT48" s="279"/>
      <c r="HU48" s="279"/>
      <c r="HV48" s="279"/>
      <c r="HW48" s="279"/>
      <c r="HX48" s="279"/>
      <c r="HY48" s="279"/>
      <c r="HZ48" s="279"/>
      <c r="IA48" s="279"/>
      <c r="IB48" s="279"/>
      <c r="IC48" s="279"/>
      <c r="ID48" s="279"/>
      <c r="IE48" s="279"/>
      <c r="IF48" s="279"/>
      <c r="IG48" s="279"/>
      <c r="IH48" s="279"/>
      <c r="II48" s="279"/>
      <c r="IJ48" s="279"/>
      <c r="IK48" s="279"/>
      <c r="IL48" s="279"/>
      <c r="IM48" s="279"/>
      <c r="IN48" s="279"/>
      <c r="IO48" s="279"/>
      <c r="IP48" s="279"/>
      <c r="IQ48" s="279"/>
      <c r="IR48" s="279"/>
      <c r="IS48" s="279"/>
      <c r="IT48" s="279"/>
      <c r="IU48" s="279"/>
      <c r="IV48" s="279"/>
    </row>
    <row r="49" spans="1:256" ht="25.5">
      <c r="A49" s="318"/>
      <c r="B49" s="335" t="s">
        <v>340</v>
      </c>
      <c r="C49" s="319" t="s">
        <v>374</v>
      </c>
      <c r="D49" s="317">
        <v>24</v>
      </c>
      <c r="E49" s="265"/>
      <c r="F49" s="320">
        <f>D49*E49</f>
        <v>0</v>
      </c>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c r="HN49" s="279"/>
      <c r="HO49" s="279"/>
      <c r="HP49" s="279"/>
      <c r="HQ49" s="279"/>
      <c r="HR49" s="279"/>
      <c r="HS49" s="279"/>
      <c r="HT49" s="279"/>
      <c r="HU49" s="279"/>
      <c r="HV49" s="279"/>
      <c r="HW49" s="279"/>
      <c r="HX49" s="279"/>
      <c r="HY49" s="279"/>
      <c r="HZ49" s="279"/>
      <c r="IA49" s="279"/>
      <c r="IB49" s="279"/>
      <c r="IC49" s="279"/>
      <c r="ID49" s="279"/>
      <c r="IE49" s="279"/>
      <c r="IF49" s="279"/>
      <c r="IG49" s="279"/>
      <c r="IH49" s="279"/>
      <c r="II49" s="279"/>
      <c r="IJ49" s="279"/>
      <c r="IK49" s="279"/>
      <c r="IL49" s="279"/>
      <c r="IM49" s="279"/>
      <c r="IN49" s="279"/>
      <c r="IO49" s="279"/>
      <c r="IP49" s="279"/>
      <c r="IQ49" s="279"/>
      <c r="IR49" s="279"/>
      <c r="IS49" s="279"/>
      <c r="IT49" s="279"/>
      <c r="IU49" s="279"/>
      <c r="IV49" s="279"/>
    </row>
    <row r="50" spans="1:256" ht="15.75" thickBot="1">
      <c r="A50" s="321"/>
      <c r="B50" s="322"/>
      <c r="C50" s="334"/>
      <c r="D50" s="324"/>
      <c r="E50" s="269"/>
      <c r="F50" s="337"/>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c r="HN50" s="279"/>
      <c r="HO50" s="279"/>
      <c r="HP50" s="279"/>
      <c r="HQ50" s="279"/>
      <c r="HR50" s="279"/>
      <c r="HS50" s="279"/>
      <c r="HT50" s="279"/>
      <c r="HU50" s="279"/>
      <c r="HV50" s="279"/>
      <c r="HW50" s="279"/>
      <c r="HX50" s="279"/>
      <c r="HY50" s="279"/>
      <c r="HZ50" s="279"/>
      <c r="IA50" s="279"/>
      <c r="IB50" s="279"/>
      <c r="IC50" s="279"/>
      <c r="ID50" s="279"/>
      <c r="IE50" s="279"/>
      <c r="IF50" s="279"/>
      <c r="IG50" s="279"/>
      <c r="IH50" s="279"/>
      <c r="II50" s="279"/>
      <c r="IJ50" s="279"/>
      <c r="IK50" s="279"/>
      <c r="IL50" s="279"/>
      <c r="IM50" s="279"/>
      <c r="IN50" s="279"/>
      <c r="IO50" s="279"/>
      <c r="IP50" s="279"/>
      <c r="IQ50" s="279"/>
      <c r="IR50" s="279"/>
      <c r="IS50" s="279"/>
      <c r="IT50" s="279"/>
      <c r="IU50" s="279"/>
      <c r="IV50" s="279"/>
    </row>
    <row r="51" spans="1:256" ht="15.75" thickBot="1">
      <c r="A51" s="340" t="s">
        <v>96</v>
      </c>
      <c r="B51" s="341" t="s">
        <v>341</v>
      </c>
      <c r="C51" s="342"/>
      <c r="D51" s="343"/>
      <c r="E51" s="272"/>
      <c r="F51" s="669">
        <f>SUM(F26:F50)</f>
        <v>0</v>
      </c>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c r="HN51" s="279"/>
      <c r="HO51" s="279"/>
      <c r="HP51" s="279"/>
      <c r="HQ51" s="279"/>
      <c r="HR51" s="279"/>
      <c r="HS51" s="279"/>
      <c r="HT51" s="279"/>
      <c r="HU51" s="279"/>
      <c r="HV51" s="279"/>
      <c r="HW51" s="279"/>
      <c r="HX51" s="279"/>
      <c r="HY51" s="279"/>
      <c r="HZ51" s="279"/>
      <c r="IA51" s="279"/>
      <c r="IB51" s="279"/>
      <c r="IC51" s="279"/>
      <c r="ID51" s="279"/>
      <c r="IE51" s="279"/>
      <c r="IF51" s="279"/>
      <c r="IG51" s="279"/>
      <c r="IH51" s="279"/>
      <c r="II51" s="279"/>
      <c r="IJ51" s="279"/>
      <c r="IK51" s="279"/>
      <c r="IL51" s="279"/>
      <c r="IM51" s="279"/>
      <c r="IN51" s="279"/>
      <c r="IO51" s="279"/>
      <c r="IP51" s="279"/>
      <c r="IQ51" s="279"/>
      <c r="IR51" s="279"/>
      <c r="IS51" s="279"/>
      <c r="IT51" s="279"/>
      <c r="IU51" s="279"/>
      <c r="IV51" s="279"/>
    </row>
    <row r="52" spans="4:6" s="344" customFormat="1" ht="12.75">
      <c r="D52" s="345"/>
      <c r="E52" s="273"/>
      <c r="F52" s="337"/>
    </row>
    <row r="53" spans="4:6" s="344" customFormat="1" ht="12.75">
      <c r="D53" s="345"/>
      <c r="E53" s="273"/>
      <c r="F53" s="337"/>
    </row>
    <row r="54" spans="1:6" s="344" customFormat="1" ht="12.75">
      <c r="A54" s="302" t="s">
        <v>97</v>
      </c>
      <c r="B54" s="303" t="s">
        <v>342</v>
      </c>
      <c r="C54" s="346"/>
      <c r="D54" s="347"/>
      <c r="E54" s="274"/>
      <c r="F54" s="348"/>
    </row>
    <row r="55" spans="1:6" s="344" customFormat="1" ht="14.25">
      <c r="A55" s="282"/>
      <c r="B55" s="283"/>
      <c r="C55" s="284"/>
      <c r="D55" s="345"/>
      <c r="E55" s="273"/>
      <c r="F55" s="337"/>
    </row>
    <row r="56" spans="1:6" s="344" customFormat="1" ht="38.25">
      <c r="A56" s="308" t="s">
        <v>343</v>
      </c>
      <c r="B56" s="349" t="s">
        <v>344</v>
      </c>
      <c r="C56" s="310"/>
      <c r="D56" s="345"/>
      <c r="E56" s="273"/>
      <c r="F56" s="337"/>
    </row>
    <row r="57" spans="1:6" s="344" customFormat="1" ht="12.75">
      <c r="A57" s="350"/>
      <c r="B57" s="349" t="s">
        <v>345</v>
      </c>
      <c r="C57" s="310" t="s">
        <v>374</v>
      </c>
      <c r="D57" s="345">
        <v>1</v>
      </c>
      <c r="E57" s="273"/>
      <c r="F57" s="320">
        <f>D57*E57</f>
        <v>0</v>
      </c>
    </row>
    <row r="58" spans="1:6" s="344" customFormat="1" ht="15" thickBot="1">
      <c r="A58" s="282"/>
      <c r="B58" s="322"/>
      <c r="C58" s="327"/>
      <c r="D58" s="345"/>
      <c r="E58" s="273"/>
      <c r="F58" s="337"/>
    </row>
    <row r="59" spans="1:6" s="344" customFormat="1" ht="13.5" thickBot="1">
      <c r="A59" s="351" t="s">
        <v>97</v>
      </c>
      <c r="B59" s="329" t="s">
        <v>346</v>
      </c>
      <c r="C59" s="329"/>
      <c r="D59" s="352"/>
      <c r="E59" s="353"/>
      <c r="F59" s="669">
        <f>SUM(F55:F58)</f>
        <v>0</v>
      </c>
    </row>
    <row r="60" spans="1:6" s="344" customFormat="1" ht="12.75">
      <c r="A60" s="354"/>
      <c r="B60" s="354"/>
      <c r="C60" s="354"/>
      <c r="D60" s="345"/>
      <c r="F60" s="337"/>
    </row>
    <row r="61" spans="1:256" ht="15">
      <c r="A61" s="355"/>
      <c r="B61" s="356"/>
      <c r="C61" s="357"/>
      <c r="D61" s="358"/>
      <c r="E61" s="359"/>
      <c r="F61" s="287"/>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4"/>
      <c r="CW61" s="344"/>
      <c r="CX61" s="344"/>
      <c r="CY61" s="344"/>
      <c r="CZ61" s="344"/>
      <c r="DA61" s="344"/>
      <c r="DB61" s="344"/>
      <c r="DC61" s="344"/>
      <c r="DD61" s="344"/>
      <c r="DE61" s="344"/>
      <c r="DF61" s="344"/>
      <c r="DG61" s="344"/>
      <c r="DH61" s="344"/>
      <c r="DI61" s="344"/>
      <c r="DJ61" s="344"/>
      <c r="DK61" s="344"/>
      <c r="DL61" s="344"/>
      <c r="DM61" s="344"/>
      <c r="DN61" s="344"/>
      <c r="DO61" s="344"/>
      <c r="DP61" s="344"/>
      <c r="DQ61" s="344"/>
      <c r="DR61" s="344"/>
      <c r="DS61" s="344"/>
      <c r="DT61" s="344"/>
      <c r="DU61" s="344"/>
      <c r="DV61" s="344"/>
      <c r="DW61" s="344"/>
      <c r="DX61" s="344"/>
      <c r="DY61" s="344"/>
      <c r="DZ61" s="344"/>
      <c r="EA61" s="344"/>
      <c r="EB61" s="344"/>
      <c r="EC61" s="344"/>
      <c r="ED61" s="344"/>
      <c r="EE61" s="344"/>
      <c r="EF61" s="344"/>
      <c r="EG61" s="344"/>
      <c r="EH61" s="344"/>
      <c r="EI61" s="344"/>
      <c r="EJ61" s="344"/>
      <c r="EK61" s="344"/>
      <c r="EL61" s="344"/>
      <c r="EM61" s="344"/>
      <c r="EN61" s="344"/>
      <c r="EO61" s="344"/>
      <c r="EP61" s="344"/>
      <c r="EQ61" s="344"/>
      <c r="ER61" s="344"/>
      <c r="ES61" s="344"/>
      <c r="ET61" s="344"/>
      <c r="EU61" s="344"/>
      <c r="EV61" s="344"/>
      <c r="EW61" s="344"/>
      <c r="EX61" s="344"/>
      <c r="EY61" s="344"/>
      <c r="EZ61" s="344"/>
      <c r="FA61" s="344"/>
      <c r="FB61" s="344"/>
      <c r="FC61" s="344"/>
      <c r="FD61" s="344"/>
      <c r="FE61" s="344"/>
      <c r="FF61" s="344"/>
      <c r="FG61" s="344"/>
      <c r="FH61" s="344"/>
      <c r="FI61" s="344"/>
      <c r="FJ61" s="344"/>
      <c r="FK61" s="344"/>
      <c r="FL61" s="344"/>
      <c r="FM61" s="344"/>
      <c r="FN61" s="344"/>
      <c r="FO61" s="344"/>
      <c r="FP61" s="344"/>
      <c r="FQ61" s="344"/>
      <c r="FR61" s="344"/>
      <c r="FS61" s="344"/>
      <c r="FT61" s="344"/>
      <c r="FU61" s="344"/>
      <c r="FV61" s="344"/>
      <c r="FW61" s="344"/>
      <c r="FX61" s="344"/>
      <c r="FY61" s="344"/>
      <c r="FZ61" s="344"/>
      <c r="GA61" s="344"/>
      <c r="GB61" s="344"/>
      <c r="GC61" s="344"/>
      <c r="GD61" s="344"/>
      <c r="GE61" s="344"/>
      <c r="GF61" s="344"/>
      <c r="GG61" s="344"/>
      <c r="GH61" s="344"/>
      <c r="GI61" s="344"/>
      <c r="GJ61" s="344"/>
      <c r="GK61" s="344"/>
      <c r="GL61" s="344"/>
      <c r="GM61" s="344"/>
      <c r="GN61" s="344"/>
      <c r="GO61" s="344"/>
      <c r="GP61" s="344"/>
      <c r="GQ61" s="344"/>
      <c r="GR61" s="344"/>
      <c r="GS61" s="344"/>
      <c r="GT61" s="344"/>
      <c r="GU61" s="344"/>
      <c r="GV61" s="344"/>
      <c r="GW61" s="344"/>
      <c r="GX61" s="344"/>
      <c r="GY61" s="344"/>
      <c r="GZ61" s="344"/>
      <c r="HA61" s="344"/>
      <c r="HB61" s="344"/>
      <c r="HC61" s="344"/>
      <c r="HD61" s="344"/>
      <c r="HE61" s="344"/>
      <c r="HF61" s="344"/>
      <c r="HG61" s="344"/>
      <c r="HH61" s="344"/>
      <c r="HI61" s="344"/>
      <c r="HJ61" s="344"/>
      <c r="HK61" s="344"/>
      <c r="HL61" s="344"/>
      <c r="HM61" s="344"/>
      <c r="HN61" s="344"/>
      <c r="HO61" s="344"/>
      <c r="HP61" s="344"/>
      <c r="HQ61" s="344"/>
      <c r="HR61" s="344"/>
      <c r="HS61" s="344"/>
      <c r="HT61" s="344"/>
      <c r="HU61" s="344"/>
      <c r="HV61" s="344"/>
      <c r="HW61" s="344"/>
      <c r="HX61" s="344"/>
      <c r="HY61" s="344"/>
      <c r="HZ61" s="344"/>
      <c r="IA61" s="344"/>
      <c r="IB61" s="344"/>
      <c r="IC61" s="344"/>
      <c r="ID61" s="344"/>
      <c r="IE61" s="344"/>
      <c r="IF61" s="344"/>
      <c r="IG61" s="344"/>
      <c r="IH61" s="344"/>
      <c r="II61" s="344"/>
      <c r="IJ61" s="344"/>
      <c r="IK61" s="344"/>
      <c r="IL61" s="344"/>
      <c r="IM61" s="344"/>
      <c r="IN61" s="344"/>
      <c r="IO61" s="344"/>
      <c r="IP61" s="344"/>
      <c r="IQ61" s="344"/>
      <c r="IR61" s="344"/>
      <c r="IS61" s="344"/>
      <c r="IT61" s="344"/>
      <c r="IU61" s="344"/>
      <c r="IV61" s="344"/>
    </row>
    <row r="62" spans="1:256" ht="25.5">
      <c r="A62" s="302" t="s">
        <v>98</v>
      </c>
      <c r="B62" s="303" t="s">
        <v>347</v>
      </c>
      <c r="C62" s="346"/>
      <c r="D62" s="360"/>
      <c r="E62" s="361"/>
      <c r="F62" s="362"/>
      <c r="G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4"/>
      <c r="CW62" s="344"/>
      <c r="CX62" s="344"/>
      <c r="CY62" s="344"/>
      <c r="CZ62" s="344"/>
      <c r="DA62" s="344"/>
      <c r="DB62" s="344"/>
      <c r="DC62" s="344"/>
      <c r="DD62" s="344"/>
      <c r="DE62" s="344"/>
      <c r="DF62" s="344"/>
      <c r="DG62" s="344"/>
      <c r="DH62" s="344"/>
      <c r="DI62" s="344"/>
      <c r="DJ62" s="344"/>
      <c r="DK62" s="344"/>
      <c r="DL62" s="344"/>
      <c r="DM62" s="344"/>
      <c r="DN62" s="344"/>
      <c r="DO62" s="344"/>
      <c r="DP62" s="344"/>
      <c r="DQ62" s="344"/>
      <c r="DR62" s="344"/>
      <c r="DS62" s="344"/>
      <c r="DT62" s="344"/>
      <c r="DU62" s="344"/>
      <c r="DV62" s="344"/>
      <c r="DW62" s="344"/>
      <c r="DX62" s="344"/>
      <c r="DY62" s="344"/>
      <c r="DZ62" s="344"/>
      <c r="EA62" s="344"/>
      <c r="EB62" s="344"/>
      <c r="EC62" s="344"/>
      <c r="ED62" s="344"/>
      <c r="EE62" s="344"/>
      <c r="EF62" s="344"/>
      <c r="EG62" s="344"/>
      <c r="EH62" s="344"/>
      <c r="EI62" s="344"/>
      <c r="EJ62" s="344"/>
      <c r="EK62" s="344"/>
      <c r="EL62" s="344"/>
      <c r="EM62" s="344"/>
      <c r="EN62" s="344"/>
      <c r="EO62" s="344"/>
      <c r="EP62" s="344"/>
      <c r="EQ62" s="344"/>
      <c r="ER62" s="344"/>
      <c r="ES62" s="344"/>
      <c r="ET62" s="344"/>
      <c r="EU62" s="344"/>
      <c r="EV62" s="344"/>
      <c r="EW62" s="344"/>
      <c r="EX62" s="344"/>
      <c r="EY62" s="344"/>
      <c r="EZ62" s="344"/>
      <c r="FA62" s="344"/>
      <c r="FB62" s="344"/>
      <c r="FC62" s="344"/>
      <c r="FD62" s="344"/>
      <c r="FE62" s="344"/>
      <c r="FF62" s="344"/>
      <c r="FG62" s="344"/>
      <c r="FH62" s="344"/>
      <c r="FI62" s="344"/>
      <c r="FJ62" s="344"/>
      <c r="FK62" s="344"/>
      <c r="FL62" s="344"/>
      <c r="FM62" s="344"/>
      <c r="FN62" s="344"/>
      <c r="FO62" s="344"/>
      <c r="FP62" s="344"/>
      <c r="FQ62" s="344"/>
      <c r="FR62" s="344"/>
      <c r="FS62" s="344"/>
      <c r="FT62" s="344"/>
      <c r="FU62" s="344"/>
      <c r="FV62" s="344"/>
      <c r="FW62" s="344"/>
      <c r="FX62" s="344"/>
      <c r="FY62" s="344"/>
      <c r="FZ62" s="344"/>
      <c r="GA62" s="344"/>
      <c r="GB62" s="344"/>
      <c r="GC62" s="344"/>
      <c r="GD62" s="344"/>
      <c r="GE62" s="344"/>
      <c r="GF62" s="344"/>
      <c r="GG62" s="344"/>
      <c r="GH62" s="344"/>
      <c r="GI62" s="344"/>
      <c r="GJ62" s="344"/>
      <c r="GK62" s="344"/>
      <c r="GL62" s="344"/>
      <c r="GM62" s="344"/>
      <c r="GN62" s="344"/>
      <c r="GO62" s="344"/>
      <c r="GP62" s="344"/>
      <c r="GQ62" s="344"/>
      <c r="GR62" s="344"/>
      <c r="GS62" s="344"/>
      <c r="GT62" s="344"/>
      <c r="GU62" s="344"/>
      <c r="GV62" s="344"/>
      <c r="GW62" s="344"/>
      <c r="GX62" s="344"/>
      <c r="GY62" s="344"/>
      <c r="GZ62" s="344"/>
      <c r="HA62" s="344"/>
      <c r="HB62" s="344"/>
      <c r="HC62" s="344"/>
      <c r="HD62" s="344"/>
      <c r="HE62" s="344"/>
      <c r="HF62" s="344"/>
      <c r="HG62" s="344"/>
      <c r="HH62" s="344"/>
      <c r="HI62" s="344"/>
      <c r="HJ62" s="344"/>
      <c r="HK62" s="344"/>
      <c r="HL62" s="344"/>
      <c r="HM62" s="344"/>
      <c r="HN62" s="344"/>
      <c r="HO62" s="344"/>
      <c r="HP62" s="344"/>
      <c r="HQ62" s="344"/>
      <c r="HR62" s="344"/>
      <c r="HS62" s="344"/>
      <c r="HT62" s="344"/>
      <c r="HU62" s="344"/>
      <c r="HV62" s="344"/>
      <c r="HW62" s="344"/>
      <c r="HX62" s="344"/>
      <c r="HY62" s="344"/>
      <c r="HZ62" s="344"/>
      <c r="IA62" s="344"/>
      <c r="IB62" s="344"/>
      <c r="IC62" s="344"/>
      <c r="ID62" s="344"/>
      <c r="IE62" s="344"/>
      <c r="IF62" s="344"/>
      <c r="IG62" s="344"/>
      <c r="IH62" s="344"/>
      <c r="II62" s="344"/>
      <c r="IJ62" s="344"/>
      <c r="IK62" s="344"/>
      <c r="IL62" s="344"/>
      <c r="IM62" s="344"/>
      <c r="IN62" s="344"/>
      <c r="IO62" s="344"/>
      <c r="IP62" s="344"/>
      <c r="IQ62" s="344"/>
      <c r="IR62" s="344"/>
      <c r="IS62" s="344"/>
      <c r="IT62" s="344"/>
      <c r="IU62" s="344"/>
      <c r="IV62" s="344"/>
    </row>
    <row r="63" spans="1:256" ht="15">
      <c r="A63" s="282"/>
      <c r="B63" s="283"/>
      <c r="C63" s="284"/>
      <c r="D63" s="285"/>
      <c r="E63" s="286"/>
      <c r="F63" s="287"/>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344"/>
      <c r="BY63" s="344"/>
      <c r="BZ63" s="344"/>
      <c r="CA63" s="344"/>
      <c r="CB63" s="344"/>
      <c r="CC63" s="344"/>
      <c r="CD63" s="344"/>
      <c r="CE63" s="344"/>
      <c r="CF63" s="344"/>
      <c r="CG63" s="344"/>
      <c r="CH63" s="344"/>
      <c r="CI63" s="344"/>
      <c r="CJ63" s="344"/>
      <c r="CK63" s="344"/>
      <c r="CL63" s="344"/>
      <c r="CM63" s="344"/>
      <c r="CN63" s="344"/>
      <c r="CO63" s="344"/>
      <c r="CP63" s="344"/>
      <c r="CQ63" s="344"/>
      <c r="CR63" s="344"/>
      <c r="CS63" s="344"/>
      <c r="CT63" s="344"/>
      <c r="CU63" s="344"/>
      <c r="CV63" s="344"/>
      <c r="CW63" s="344"/>
      <c r="CX63" s="344"/>
      <c r="CY63" s="344"/>
      <c r="CZ63" s="344"/>
      <c r="DA63" s="344"/>
      <c r="DB63" s="344"/>
      <c r="DC63" s="344"/>
      <c r="DD63" s="344"/>
      <c r="DE63" s="344"/>
      <c r="DF63" s="344"/>
      <c r="DG63" s="344"/>
      <c r="DH63" s="344"/>
      <c r="DI63" s="344"/>
      <c r="DJ63" s="344"/>
      <c r="DK63" s="344"/>
      <c r="DL63" s="344"/>
      <c r="DM63" s="344"/>
      <c r="DN63" s="344"/>
      <c r="DO63" s="344"/>
      <c r="DP63" s="344"/>
      <c r="DQ63" s="344"/>
      <c r="DR63" s="344"/>
      <c r="DS63" s="344"/>
      <c r="DT63" s="344"/>
      <c r="DU63" s="344"/>
      <c r="DV63" s="344"/>
      <c r="DW63" s="344"/>
      <c r="DX63" s="344"/>
      <c r="DY63" s="344"/>
      <c r="DZ63" s="344"/>
      <c r="EA63" s="344"/>
      <c r="EB63" s="344"/>
      <c r="EC63" s="344"/>
      <c r="ED63" s="344"/>
      <c r="EE63" s="344"/>
      <c r="EF63" s="344"/>
      <c r="EG63" s="344"/>
      <c r="EH63" s="344"/>
      <c r="EI63" s="344"/>
      <c r="EJ63" s="344"/>
      <c r="EK63" s="344"/>
      <c r="EL63" s="344"/>
      <c r="EM63" s="344"/>
      <c r="EN63" s="344"/>
      <c r="EO63" s="344"/>
      <c r="EP63" s="344"/>
      <c r="EQ63" s="344"/>
      <c r="ER63" s="344"/>
      <c r="ES63" s="344"/>
      <c r="ET63" s="344"/>
      <c r="EU63" s="344"/>
      <c r="EV63" s="344"/>
      <c r="EW63" s="344"/>
      <c r="EX63" s="344"/>
      <c r="EY63" s="344"/>
      <c r="EZ63" s="344"/>
      <c r="FA63" s="344"/>
      <c r="FB63" s="344"/>
      <c r="FC63" s="344"/>
      <c r="FD63" s="344"/>
      <c r="FE63" s="344"/>
      <c r="FF63" s="344"/>
      <c r="FG63" s="344"/>
      <c r="FH63" s="344"/>
      <c r="FI63" s="344"/>
      <c r="FJ63" s="344"/>
      <c r="FK63" s="344"/>
      <c r="FL63" s="344"/>
      <c r="FM63" s="344"/>
      <c r="FN63" s="344"/>
      <c r="FO63" s="344"/>
      <c r="FP63" s="344"/>
      <c r="FQ63" s="344"/>
      <c r="FR63" s="344"/>
      <c r="FS63" s="344"/>
      <c r="FT63" s="344"/>
      <c r="FU63" s="344"/>
      <c r="FV63" s="344"/>
      <c r="FW63" s="344"/>
      <c r="FX63" s="344"/>
      <c r="FY63" s="344"/>
      <c r="FZ63" s="344"/>
      <c r="GA63" s="344"/>
      <c r="GB63" s="344"/>
      <c r="GC63" s="344"/>
      <c r="GD63" s="344"/>
      <c r="GE63" s="344"/>
      <c r="GF63" s="344"/>
      <c r="GG63" s="344"/>
      <c r="GH63" s="344"/>
      <c r="GI63" s="344"/>
      <c r="GJ63" s="344"/>
      <c r="GK63" s="344"/>
      <c r="GL63" s="344"/>
      <c r="GM63" s="344"/>
      <c r="GN63" s="344"/>
      <c r="GO63" s="344"/>
      <c r="GP63" s="344"/>
      <c r="GQ63" s="344"/>
      <c r="GR63" s="344"/>
      <c r="GS63" s="344"/>
      <c r="GT63" s="344"/>
      <c r="GU63" s="344"/>
      <c r="GV63" s="344"/>
      <c r="GW63" s="344"/>
      <c r="GX63" s="344"/>
      <c r="GY63" s="344"/>
      <c r="GZ63" s="344"/>
      <c r="HA63" s="344"/>
      <c r="HB63" s="344"/>
      <c r="HC63" s="344"/>
      <c r="HD63" s="344"/>
      <c r="HE63" s="344"/>
      <c r="HF63" s="344"/>
      <c r="HG63" s="344"/>
      <c r="HH63" s="344"/>
      <c r="HI63" s="344"/>
      <c r="HJ63" s="344"/>
      <c r="HK63" s="344"/>
      <c r="HL63" s="344"/>
      <c r="HM63" s="344"/>
      <c r="HN63" s="344"/>
      <c r="HO63" s="344"/>
      <c r="HP63" s="344"/>
      <c r="HQ63" s="344"/>
      <c r="HR63" s="344"/>
      <c r="HS63" s="344"/>
      <c r="HT63" s="344"/>
      <c r="HU63" s="344"/>
      <c r="HV63" s="344"/>
      <c r="HW63" s="344"/>
      <c r="HX63" s="344"/>
      <c r="HY63" s="344"/>
      <c r="HZ63" s="344"/>
      <c r="IA63" s="344"/>
      <c r="IB63" s="344"/>
      <c r="IC63" s="344"/>
      <c r="ID63" s="344"/>
      <c r="IE63" s="344"/>
      <c r="IF63" s="344"/>
      <c r="IG63" s="344"/>
      <c r="IH63" s="344"/>
      <c r="II63" s="344"/>
      <c r="IJ63" s="344"/>
      <c r="IK63" s="344"/>
      <c r="IL63" s="344"/>
      <c r="IM63" s="344"/>
      <c r="IN63" s="344"/>
      <c r="IO63" s="344"/>
      <c r="IP63" s="344"/>
      <c r="IQ63" s="344"/>
      <c r="IR63" s="344"/>
      <c r="IS63" s="344"/>
      <c r="IT63" s="344"/>
      <c r="IU63" s="344"/>
      <c r="IV63" s="344"/>
    </row>
    <row r="64" spans="1:256" ht="165" customHeight="1">
      <c r="A64" s="314" t="s">
        <v>348</v>
      </c>
      <c r="B64" s="315" t="s">
        <v>349</v>
      </c>
      <c r="C64" s="310"/>
      <c r="D64" s="332"/>
      <c r="E64" s="363"/>
      <c r="F64" s="287" t="str">
        <f>IF(E64=0," ",IF(D64="—  ",0,ROUND(D64*E64,2)))</f>
        <v> </v>
      </c>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c r="IR64" s="344"/>
      <c r="IS64" s="344"/>
      <c r="IT64" s="344"/>
      <c r="IU64" s="344"/>
      <c r="IV64" s="344"/>
    </row>
    <row r="65" spans="1:256" ht="25.5">
      <c r="A65" s="318"/>
      <c r="B65" s="315" t="s">
        <v>350</v>
      </c>
      <c r="C65" s="364"/>
      <c r="D65" s="332"/>
      <c r="E65" s="363"/>
      <c r="F65" s="287"/>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c r="IR65" s="344"/>
      <c r="IS65" s="344"/>
      <c r="IT65" s="344"/>
      <c r="IU65" s="344"/>
      <c r="IV65" s="344"/>
    </row>
    <row r="66" spans="1:256" ht="11.25" customHeight="1" thickBot="1">
      <c r="A66" s="350"/>
      <c r="B66" s="315"/>
      <c r="C66" s="365"/>
      <c r="D66" s="285"/>
      <c r="E66" s="286"/>
      <c r="F66" s="287" t="str">
        <f>IF(E66=0," ",IF(D66="—  ",0,ROUND(D66*E66,2)))</f>
        <v> </v>
      </c>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c r="BW66" s="344"/>
      <c r="BX66" s="344"/>
      <c r="BY66" s="344"/>
      <c r="BZ66" s="344"/>
      <c r="CA66" s="344"/>
      <c r="CB66" s="344"/>
      <c r="CC66" s="344"/>
      <c r="CD66" s="344"/>
      <c r="CE66" s="344"/>
      <c r="CF66" s="344"/>
      <c r="CG66" s="344"/>
      <c r="CH66" s="344"/>
      <c r="CI66" s="344"/>
      <c r="CJ66" s="344"/>
      <c r="CK66" s="344"/>
      <c r="CL66" s="344"/>
      <c r="CM66" s="344"/>
      <c r="CN66" s="344"/>
      <c r="CO66" s="344"/>
      <c r="CP66" s="344"/>
      <c r="CQ66" s="344"/>
      <c r="CR66" s="344"/>
      <c r="CS66" s="344"/>
      <c r="CT66" s="344"/>
      <c r="CU66" s="344"/>
      <c r="CV66" s="344"/>
      <c r="CW66" s="344"/>
      <c r="CX66" s="344"/>
      <c r="CY66" s="344"/>
      <c r="CZ66" s="344"/>
      <c r="DA66" s="344"/>
      <c r="DB66" s="344"/>
      <c r="DC66" s="344"/>
      <c r="DD66" s="344"/>
      <c r="DE66" s="344"/>
      <c r="DF66" s="344"/>
      <c r="DG66" s="344"/>
      <c r="DH66" s="344"/>
      <c r="DI66" s="344"/>
      <c r="DJ66" s="344"/>
      <c r="DK66" s="344"/>
      <c r="DL66" s="344"/>
      <c r="DM66" s="344"/>
      <c r="DN66" s="344"/>
      <c r="DO66" s="344"/>
      <c r="DP66" s="344"/>
      <c r="DQ66" s="344"/>
      <c r="DR66" s="344"/>
      <c r="DS66" s="344"/>
      <c r="DT66" s="344"/>
      <c r="DU66" s="344"/>
      <c r="DV66" s="344"/>
      <c r="DW66" s="344"/>
      <c r="DX66" s="344"/>
      <c r="DY66" s="344"/>
      <c r="DZ66" s="344"/>
      <c r="EA66" s="344"/>
      <c r="EB66" s="344"/>
      <c r="EC66" s="344"/>
      <c r="ED66" s="344"/>
      <c r="EE66" s="344"/>
      <c r="EF66" s="344"/>
      <c r="EG66" s="344"/>
      <c r="EH66" s="344"/>
      <c r="EI66" s="344"/>
      <c r="EJ66" s="344"/>
      <c r="EK66" s="344"/>
      <c r="EL66" s="344"/>
      <c r="EM66" s="344"/>
      <c r="EN66" s="344"/>
      <c r="EO66" s="344"/>
      <c r="EP66" s="344"/>
      <c r="EQ66" s="344"/>
      <c r="ER66" s="344"/>
      <c r="ES66" s="344"/>
      <c r="ET66" s="344"/>
      <c r="EU66" s="344"/>
      <c r="EV66" s="344"/>
      <c r="EW66" s="344"/>
      <c r="EX66" s="344"/>
      <c r="EY66" s="344"/>
      <c r="EZ66" s="344"/>
      <c r="FA66" s="344"/>
      <c r="FB66" s="344"/>
      <c r="FC66" s="344"/>
      <c r="FD66" s="344"/>
      <c r="FE66" s="344"/>
      <c r="FF66" s="344"/>
      <c r="FG66" s="344"/>
      <c r="FH66" s="344"/>
      <c r="FI66" s="344"/>
      <c r="FJ66" s="344"/>
      <c r="FK66" s="344"/>
      <c r="FL66" s="344"/>
      <c r="FM66" s="344"/>
      <c r="FN66" s="344"/>
      <c r="FO66" s="344"/>
      <c r="FP66" s="344"/>
      <c r="FQ66" s="344"/>
      <c r="FR66" s="344"/>
      <c r="FS66" s="344"/>
      <c r="FT66" s="344"/>
      <c r="FU66" s="344"/>
      <c r="FV66" s="344"/>
      <c r="FW66" s="344"/>
      <c r="FX66" s="344"/>
      <c r="FY66" s="344"/>
      <c r="FZ66" s="344"/>
      <c r="GA66" s="344"/>
      <c r="GB66" s="344"/>
      <c r="GC66" s="344"/>
      <c r="GD66" s="344"/>
      <c r="GE66" s="344"/>
      <c r="GF66" s="344"/>
      <c r="GG66" s="344"/>
      <c r="GH66" s="344"/>
      <c r="GI66" s="344"/>
      <c r="GJ66" s="344"/>
      <c r="GK66" s="344"/>
      <c r="GL66" s="344"/>
      <c r="GM66" s="344"/>
      <c r="GN66" s="344"/>
      <c r="GO66" s="344"/>
      <c r="GP66" s="344"/>
      <c r="GQ66" s="344"/>
      <c r="GR66" s="344"/>
      <c r="GS66" s="344"/>
      <c r="GT66" s="344"/>
      <c r="GU66" s="344"/>
      <c r="GV66" s="344"/>
      <c r="GW66" s="344"/>
      <c r="GX66" s="344"/>
      <c r="GY66" s="344"/>
      <c r="GZ66" s="344"/>
      <c r="HA66" s="344"/>
      <c r="HB66" s="344"/>
      <c r="HC66" s="344"/>
      <c r="HD66" s="344"/>
      <c r="HE66" s="344"/>
      <c r="HF66" s="344"/>
      <c r="HG66" s="344"/>
      <c r="HH66" s="344"/>
      <c r="HI66" s="344"/>
      <c r="HJ66" s="344"/>
      <c r="HK66" s="344"/>
      <c r="HL66" s="344"/>
      <c r="HM66" s="344"/>
      <c r="HN66" s="344"/>
      <c r="HO66" s="344"/>
      <c r="HP66" s="344"/>
      <c r="HQ66" s="344"/>
      <c r="HR66" s="344"/>
      <c r="HS66" s="344"/>
      <c r="HT66" s="344"/>
      <c r="HU66" s="344"/>
      <c r="HV66" s="344"/>
      <c r="HW66" s="344"/>
      <c r="HX66" s="344"/>
      <c r="HY66" s="344"/>
      <c r="HZ66" s="344"/>
      <c r="IA66" s="344"/>
      <c r="IB66" s="344"/>
      <c r="IC66" s="344"/>
      <c r="ID66" s="344"/>
      <c r="IE66" s="344"/>
      <c r="IF66" s="344"/>
      <c r="IG66" s="344"/>
      <c r="IH66" s="344"/>
      <c r="II66" s="344"/>
      <c r="IJ66" s="344"/>
      <c r="IK66" s="344"/>
      <c r="IL66" s="344"/>
      <c r="IM66" s="344"/>
      <c r="IN66" s="344"/>
      <c r="IO66" s="344"/>
      <c r="IP66" s="344"/>
      <c r="IQ66" s="344"/>
      <c r="IR66" s="344"/>
      <c r="IS66" s="344"/>
      <c r="IT66" s="344"/>
      <c r="IU66" s="344"/>
      <c r="IV66" s="344"/>
    </row>
    <row r="67" spans="1:256" ht="15.75" thickBot="1">
      <c r="A67" s="328" t="s">
        <v>98</v>
      </c>
      <c r="B67" s="738" t="s">
        <v>351</v>
      </c>
      <c r="C67" s="738"/>
      <c r="D67" s="366"/>
      <c r="E67" s="367"/>
      <c r="F67" s="670"/>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c r="BW67" s="344"/>
      <c r="BX67" s="344"/>
      <c r="BY67" s="344"/>
      <c r="BZ67" s="344"/>
      <c r="CA67" s="344"/>
      <c r="CB67" s="344"/>
      <c r="CC67" s="344"/>
      <c r="CD67" s="344"/>
      <c r="CE67" s="344"/>
      <c r="CF67" s="344"/>
      <c r="CG67" s="344"/>
      <c r="CH67" s="344"/>
      <c r="CI67" s="344"/>
      <c r="CJ67" s="344"/>
      <c r="CK67" s="344"/>
      <c r="CL67" s="344"/>
      <c r="CM67" s="344"/>
      <c r="CN67" s="344"/>
      <c r="CO67" s="344"/>
      <c r="CP67" s="344"/>
      <c r="CQ67" s="344"/>
      <c r="CR67" s="344"/>
      <c r="CS67" s="344"/>
      <c r="CT67" s="344"/>
      <c r="CU67" s="344"/>
      <c r="CV67" s="344"/>
      <c r="CW67" s="344"/>
      <c r="CX67" s="344"/>
      <c r="CY67" s="344"/>
      <c r="CZ67" s="344"/>
      <c r="DA67" s="344"/>
      <c r="DB67" s="344"/>
      <c r="DC67" s="344"/>
      <c r="DD67" s="344"/>
      <c r="DE67" s="344"/>
      <c r="DF67" s="344"/>
      <c r="DG67" s="344"/>
      <c r="DH67" s="344"/>
      <c r="DI67" s="344"/>
      <c r="DJ67" s="344"/>
      <c r="DK67" s="344"/>
      <c r="DL67" s="344"/>
      <c r="DM67" s="344"/>
      <c r="DN67" s="344"/>
      <c r="DO67" s="344"/>
      <c r="DP67" s="344"/>
      <c r="DQ67" s="344"/>
      <c r="DR67" s="344"/>
      <c r="DS67" s="344"/>
      <c r="DT67" s="344"/>
      <c r="DU67" s="344"/>
      <c r="DV67" s="344"/>
      <c r="DW67" s="344"/>
      <c r="DX67" s="344"/>
      <c r="DY67" s="344"/>
      <c r="DZ67" s="344"/>
      <c r="EA67" s="344"/>
      <c r="EB67" s="344"/>
      <c r="EC67" s="344"/>
      <c r="ED67" s="344"/>
      <c r="EE67" s="344"/>
      <c r="EF67" s="344"/>
      <c r="EG67" s="344"/>
      <c r="EH67" s="344"/>
      <c r="EI67" s="344"/>
      <c r="EJ67" s="344"/>
      <c r="EK67" s="344"/>
      <c r="EL67" s="344"/>
      <c r="EM67" s="344"/>
      <c r="EN67" s="344"/>
      <c r="EO67" s="344"/>
      <c r="EP67" s="344"/>
      <c r="EQ67" s="344"/>
      <c r="ER67" s="344"/>
      <c r="ES67" s="344"/>
      <c r="ET67" s="344"/>
      <c r="EU67" s="344"/>
      <c r="EV67" s="344"/>
      <c r="EW67" s="344"/>
      <c r="EX67" s="344"/>
      <c r="EY67" s="344"/>
      <c r="EZ67" s="344"/>
      <c r="FA67" s="344"/>
      <c r="FB67" s="344"/>
      <c r="FC67" s="344"/>
      <c r="FD67" s="344"/>
      <c r="FE67" s="344"/>
      <c r="FF67" s="344"/>
      <c r="FG67" s="344"/>
      <c r="FH67" s="344"/>
      <c r="FI67" s="344"/>
      <c r="FJ67" s="344"/>
      <c r="FK67" s="344"/>
      <c r="FL67" s="344"/>
      <c r="FM67" s="344"/>
      <c r="FN67" s="344"/>
      <c r="FO67" s="344"/>
      <c r="FP67" s="344"/>
      <c r="FQ67" s="344"/>
      <c r="FR67" s="344"/>
      <c r="FS67" s="344"/>
      <c r="FT67" s="344"/>
      <c r="FU67" s="344"/>
      <c r="FV67" s="344"/>
      <c r="FW67" s="344"/>
      <c r="FX67" s="344"/>
      <c r="FY67" s="344"/>
      <c r="FZ67" s="344"/>
      <c r="GA67" s="344"/>
      <c r="GB67" s="344"/>
      <c r="GC67" s="344"/>
      <c r="GD67" s="344"/>
      <c r="GE67" s="344"/>
      <c r="GF67" s="344"/>
      <c r="GG67" s="344"/>
      <c r="GH67" s="344"/>
      <c r="GI67" s="344"/>
      <c r="GJ67" s="344"/>
      <c r="GK67" s="344"/>
      <c r="GL67" s="344"/>
      <c r="GM67" s="344"/>
      <c r="GN67" s="344"/>
      <c r="GO67" s="344"/>
      <c r="GP67" s="344"/>
      <c r="GQ67" s="344"/>
      <c r="GR67" s="344"/>
      <c r="GS67" s="344"/>
      <c r="GT67" s="344"/>
      <c r="GU67" s="344"/>
      <c r="GV67" s="344"/>
      <c r="GW67" s="344"/>
      <c r="GX67" s="344"/>
      <c r="GY67" s="344"/>
      <c r="GZ67" s="344"/>
      <c r="HA67" s="344"/>
      <c r="HB67" s="344"/>
      <c r="HC67" s="344"/>
      <c r="HD67" s="344"/>
      <c r="HE67" s="344"/>
      <c r="HF67" s="344"/>
      <c r="HG67" s="344"/>
      <c r="HH67" s="344"/>
      <c r="HI67" s="344"/>
      <c r="HJ67" s="344"/>
      <c r="HK67" s="344"/>
      <c r="HL67" s="344"/>
      <c r="HM67" s="344"/>
      <c r="HN67" s="344"/>
      <c r="HO67" s="344"/>
      <c r="HP67" s="344"/>
      <c r="HQ67" s="344"/>
      <c r="HR67" s="344"/>
      <c r="HS67" s="344"/>
      <c r="HT67" s="344"/>
      <c r="HU67" s="344"/>
      <c r="HV67" s="344"/>
      <c r="HW67" s="344"/>
      <c r="HX67" s="344"/>
      <c r="HY67" s="344"/>
      <c r="HZ67" s="344"/>
      <c r="IA67" s="344"/>
      <c r="IB67" s="344"/>
      <c r="IC67" s="344"/>
      <c r="ID67" s="344"/>
      <c r="IE67" s="344"/>
      <c r="IF67" s="344"/>
      <c r="IG67" s="344"/>
      <c r="IH67" s="344"/>
      <c r="II67" s="344"/>
      <c r="IJ67" s="344"/>
      <c r="IK67" s="344"/>
      <c r="IL67" s="344"/>
      <c r="IM67" s="344"/>
      <c r="IN67" s="344"/>
      <c r="IO67" s="344"/>
      <c r="IP67" s="344"/>
      <c r="IQ67" s="344"/>
      <c r="IR67" s="344"/>
      <c r="IS67" s="344"/>
      <c r="IT67" s="344"/>
      <c r="IU67" s="344"/>
      <c r="IV67" s="344"/>
    </row>
    <row r="69" ht="15">
      <c r="B69" s="370"/>
    </row>
    <row r="70" spans="1:5" ht="18">
      <c r="A70" s="279"/>
      <c r="B70" s="371" t="s">
        <v>352</v>
      </c>
      <c r="C70" s="371"/>
      <c r="D70" s="371"/>
      <c r="E70" s="372"/>
    </row>
    <row r="71" spans="1:5" ht="15">
      <c r="A71" s="279"/>
      <c r="B71" s="279"/>
      <c r="C71" s="279"/>
      <c r="D71" s="373"/>
      <c r="E71" s="372"/>
    </row>
    <row r="72" spans="1:5" ht="15">
      <c r="A72" s="279"/>
      <c r="B72" s="279"/>
      <c r="C72" s="279"/>
      <c r="D72" s="373"/>
      <c r="E72" s="372"/>
    </row>
    <row r="73" spans="1:5" ht="15">
      <c r="A73" s="279"/>
      <c r="B73" s="279"/>
      <c r="C73" s="279"/>
      <c r="D73" s="373"/>
      <c r="E73" s="372"/>
    </row>
    <row r="74" spans="1:5" ht="15">
      <c r="A74" s="279"/>
      <c r="B74" s="279"/>
      <c r="C74" s="279"/>
      <c r="D74" s="373"/>
      <c r="E74" s="372"/>
    </row>
    <row r="75" spans="1:5" ht="15">
      <c r="A75" s="279"/>
      <c r="B75" s="279"/>
      <c r="C75" s="279"/>
      <c r="D75" s="373"/>
      <c r="E75" s="372"/>
    </row>
    <row r="76" spans="1:5" ht="15">
      <c r="A76" s="279"/>
      <c r="B76" s="279"/>
      <c r="C76" s="279"/>
      <c r="D76" s="373"/>
      <c r="E76" s="374"/>
    </row>
    <row r="77" spans="1:6" ht="15">
      <c r="A77" s="284" t="s">
        <v>404</v>
      </c>
      <c r="B77" s="279" t="s">
        <v>353</v>
      </c>
      <c r="C77" s="279"/>
      <c r="D77" s="375" t="s">
        <v>354</v>
      </c>
      <c r="E77" s="376"/>
      <c r="F77" s="376">
        <f>F20</f>
        <v>0</v>
      </c>
    </row>
    <row r="78" spans="1:5" ht="15">
      <c r="A78" s="284"/>
      <c r="B78" s="279"/>
      <c r="C78" s="279"/>
      <c r="D78" s="375"/>
      <c r="E78" s="376"/>
    </row>
    <row r="79" spans="1:6" ht="15">
      <c r="A79" s="284" t="s">
        <v>96</v>
      </c>
      <c r="B79" s="279" t="s">
        <v>355</v>
      </c>
      <c r="C79" s="279"/>
      <c r="D79" s="375" t="s">
        <v>354</v>
      </c>
      <c r="E79" s="376"/>
      <c r="F79" s="376">
        <f>F51</f>
        <v>0</v>
      </c>
    </row>
    <row r="80" spans="1:5" ht="15">
      <c r="A80" s="284"/>
      <c r="B80" s="279"/>
      <c r="C80" s="279"/>
      <c r="D80" s="375"/>
      <c r="E80" s="377"/>
    </row>
    <row r="81" spans="1:6" ht="15">
      <c r="A81" s="284" t="s">
        <v>97</v>
      </c>
      <c r="B81" s="279" t="s">
        <v>356</v>
      </c>
      <c r="C81" s="279"/>
      <c r="D81" s="375" t="s">
        <v>354</v>
      </c>
      <c r="E81" s="377"/>
      <c r="F81" s="377">
        <f>F59</f>
        <v>0</v>
      </c>
    </row>
    <row r="82" spans="1:5" ht="15">
      <c r="A82" s="284"/>
      <c r="B82" s="279"/>
      <c r="C82" s="279"/>
      <c r="D82" s="375"/>
      <c r="E82" s="377"/>
    </row>
    <row r="83" spans="1:6" ht="15">
      <c r="A83" s="378" t="s">
        <v>98</v>
      </c>
      <c r="B83" s="279" t="s">
        <v>357</v>
      </c>
      <c r="C83" s="279"/>
      <c r="D83" s="375" t="s">
        <v>354</v>
      </c>
      <c r="E83" s="374"/>
      <c r="F83" s="374">
        <f>F67</f>
        <v>0</v>
      </c>
    </row>
    <row r="84" spans="1:5" ht="15.75" thickBot="1">
      <c r="A84" s="279"/>
      <c r="B84" s="279"/>
      <c r="C84" s="279"/>
      <c r="D84" s="373"/>
      <c r="E84" s="374"/>
    </row>
    <row r="85" spans="1:6" ht="16.5" thickBot="1" thickTop="1">
      <c r="A85" s="379"/>
      <c r="B85" s="379"/>
      <c r="C85" s="379"/>
      <c r="D85" s="380"/>
      <c r="E85" s="381"/>
      <c r="F85" s="381"/>
    </row>
    <row r="86" spans="1:6" ht="27.75" customHeight="1" thickBot="1">
      <c r="A86" s="382"/>
      <c r="B86" s="739" t="s">
        <v>360</v>
      </c>
      <c r="C86" s="739"/>
      <c r="D86" s="383" t="s">
        <v>354</v>
      </c>
      <c r="E86" s="384"/>
      <c r="F86" s="384">
        <f>SUM(F77:F85)</f>
        <v>0</v>
      </c>
    </row>
    <row r="87" ht="15">
      <c r="D87" s="281"/>
    </row>
  </sheetData>
  <sheetProtection password="D5CB" sheet="1" objects="1" scenarios="1"/>
  <mergeCells count="3">
    <mergeCell ref="B20:C20"/>
    <mergeCell ref="B67:C67"/>
    <mergeCell ref="B86:C86"/>
  </mergeCells>
  <printOptions/>
  <pageMargins left="0.75" right="0.75" top="1" bottom="1" header="0.5" footer="0.5"/>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J260"/>
  <sheetViews>
    <sheetView view="pageBreakPreview" zoomScaleSheetLayoutView="100" zoomScalePageLayoutView="0" workbookViewId="0" topLeftCell="A1">
      <selection activeCell="B10" sqref="B10"/>
    </sheetView>
  </sheetViews>
  <sheetFormatPr defaultColWidth="10.8515625" defaultRowHeight="15"/>
  <cols>
    <col min="1" max="1" width="6.28125" style="474" customWidth="1"/>
    <col min="2" max="2" width="45.00390625" style="475" customWidth="1"/>
    <col min="3" max="3" width="6.00390625" style="476" customWidth="1"/>
    <col min="4" max="4" width="5.8515625" style="477" customWidth="1"/>
    <col min="5" max="5" width="11.7109375" style="478" customWidth="1"/>
    <col min="6" max="6" width="13.57421875" style="479" customWidth="1"/>
    <col min="7" max="55" width="6.8515625" style="391" customWidth="1"/>
    <col min="56" max="16384" width="10.8515625" style="391" customWidth="1"/>
  </cols>
  <sheetData>
    <row r="1" spans="1:6" ht="39.75" customHeight="1">
      <c r="A1" s="385"/>
      <c r="B1" s="386"/>
      <c r="C1" s="387"/>
      <c r="D1" s="388"/>
      <c r="E1" s="389"/>
      <c r="F1" s="390"/>
    </row>
    <row r="2" spans="1:6" s="394" customFormat="1" ht="9.75" customHeight="1">
      <c r="A2" s="740" t="s">
        <v>187</v>
      </c>
      <c r="B2" s="741"/>
      <c r="C2" s="392"/>
      <c r="D2" s="392"/>
      <c r="E2" s="392"/>
      <c r="F2" s="393"/>
    </row>
    <row r="3" spans="1:6" s="394" customFormat="1" ht="9.75" customHeight="1">
      <c r="A3" s="740" t="s">
        <v>188</v>
      </c>
      <c r="B3" s="741"/>
      <c r="C3" s="392"/>
      <c r="D3" s="392"/>
      <c r="E3" s="392"/>
      <c r="F3" s="393"/>
    </row>
    <row r="4" spans="1:6" s="394" customFormat="1" ht="9.75" customHeight="1">
      <c r="A4" s="742" t="s">
        <v>189</v>
      </c>
      <c r="B4" s="743"/>
      <c r="C4" s="395"/>
      <c r="D4" s="396"/>
      <c r="E4" s="397"/>
      <c r="F4" s="398" t="s">
        <v>190</v>
      </c>
    </row>
    <row r="5" spans="1:6" ht="7.5" customHeight="1">
      <c r="A5" s="399"/>
      <c r="B5" s="400"/>
      <c r="C5" s="401"/>
      <c r="D5" s="402"/>
      <c r="E5" s="403"/>
      <c r="F5" s="404"/>
    </row>
    <row r="6" spans="1:6" s="411" customFormat="1" ht="12.75" customHeight="1">
      <c r="A6" s="405" t="s">
        <v>191</v>
      </c>
      <c r="B6" s="406" t="s">
        <v>192</v>
      </c>
      <c r="C6" s="407" t="s">
        <v>193</v>
      </c>
      <c r="D6" s="408" t="s">
        <v>194</v>
      </c>
      <c r="E6" s="409" t="s">
        <v>195</v>
      </c>
      <c r="F6" s="410" t="s">
        <v>196</v>
      </c>
    </row>
    <row r="7" spans="1:6" ht="13.5" customHeight="1">
      <c r="A7" s="412"/>
      <c r="B7" s="413"/>
      <c r="C7" s="414"/>
      <c r="D7" s="415"/>
      <c r="E7" s="416"/>
      <c r="F7" s="416"/>
    </row>
    <row r="8" spans="1:10" s="411" customFormat="1" ht="12.75">
      <c r="A8" s="417" t="s">
        <v>377</v>
      </c>
      <c r="B8" s="417" t="s">
        <v>197</v>
      </c>
      <c r="C8" s="418"/>
      <c r="D8" s="418"/>
      <c r="E8" s="418"/>
      <c r="F8" s="418"/>
      <c r="G8" s="418"/>
      <c r="H8" s="418"/>
      <c r="I8" s="418"/>
      <c r="J8" s="418"/>
    </row>
    <row r="9" spans="1:7" s="411" customFormat="1" ht="12.75" customHeight="1">
      <c r="A9" s="419"/>
      <c r="B9" s="420"/>
      <c r="C9" s="421"/>
      <c r="D9" s="422"/>
      <c r="E9" s="423"/>
      <c r="F9" s="424"/>
      <c r="G9" s="424"/>
    </row>
    <row r="10" spans="1:10" s="411" customFormat="1" ht="12.75">
      <c r="A10" s="417" t="s">
        <v>404</v>
      </c>
      <c r="B10" s="417" t="s">
        <v>198</v>
      </c>
      <c r="C10" s="418"/>
      <c r="D10" s="418"/>
      <c r="E10" s="418"/>
      <c r="F10" s="418"/>
      <c r="G10" s="418"/>
      <c r="H10" s="418"/>
      <c r="I10" s="418"/>
      <c r="J10" s="418"/>
    </row>
    <row r="11" spans="1:7" s="431" customFormat="1" ht="12.75">
      <c r="A11" s="419"/>
      <c r="B11" s="425"/>
      <c r="C11" s="426"/>
      <c r="D11" s="427"/>
      <c r="E11" s="428"/>
      <c r="F11" s="429"/>
      <c r="G11" s="430"/>
    </row>
    <row r="12" spans="1:7" s="431" customFormat="1" ht="12.75">
      <c r="A12" s="432" t="s">
        <v>303</v>
      </c>
      <c r="B12" s="433" t="s">
        <v>199</v>
      </c>
      <c r="C12" s="434"/>
      <c r="D12" s="435"/>
      <c r="E12" s="429"/>
      <c r="F12" s="429"/>
      <c r="G12" s="430"/>
    </row>
    <row r="13" spans="1:7" s="431" customFormat="1" ht="38.25">
      <c r="A13" s="432"/>
      <c r="B13" s="428" t="s">
        <v>200</v>
      </c>
      <c r="C13" s="434"/>
      <c r="D13" s="435"/>
      <c r="E13" s="508"/>
      <c r="F13" s="429"/>
      <c r="G13" s="430"/>
    </row>
    <row r="14" spans="1:7" s="431" customFormat="1" ht="12.75">
      <c r="A14" s="432"/>
      <c r="B14" s="436" t="s">
        <v>201</v>
      </c>
      <c r="C14" s="434" t="s">
        <v>638</v>
      </c>
      <c r="D14" s="435">
        <v>2</v>
      </c>
      <c r="E14" s="508"/>
      <c r="F14" s="429">
        <f>D14*E14</f>
        <v>0</v>
      </c>
      <c r="G14" s="430"/>
    </row>
    <row r="15" spans="1:7" s="431" customFormat="1" ht="12.75">
      <c r="A15" s="432"/>
      <c r="B15" s="436" t="s">
        <v>202</v>
      </c>
      <c r="C15" s="434" t="s">
        <v>638</v>
      </c>
      <c r="D15" s="435">
        <v>2</v>
      </c>
      <c r="E15" s="508"/>
      <c r="F15" s="429">
        <f>D15*E15</f>
        <v>0</v>
      </c>
      <c r="G15" s="430"/>
    </row>
    <row r="16" spans="1:7" s="431" customFormat="1" ht="12.75">
      <c r="A16" s="432"/>
      <c r="B16" s="436" t="s">
        <v>203</v>
      </c>
      <c r="C16" s="434" t="s">
        <v>638</v>
      </c>
      <c r="D16" s="435">
        <v>2</v>
      </c>
      <c r="E16" s="508"/>
      <c r="F16" s="429">
        <f>D16*E16</f>
        <v>0</v>
      </c>
      <c r="G16" s="430"/>
    </row>
    <row r="17" spans="1:7" s="431" customFormat="1" ht="12.75">
      <c r="A17" s="432"/>
      <c r="B17" s="436" t="s">
        <v>204</v>
      </c>
      <c r="C17" s="434" t="s">
        <v>638</v>
      </c>
      <c r="D17" s="435">
        <v>40</v>
      </c>
      <c r="E17" s="508"/>
      <c r="F17" s="429">
        <f>D17*E17</f>
        <v>0</v>
      </c>
      <c r="G17" s="430"/>
    </row>
    <row r="18" spans="1:7" s="431" customFormat="1" ht="12.75">
      <c r="A18" s="432"/>
      <c r="B18" s="436" t="s">
        <v>205</v>
      </c>
      <c r="C18" s="434" t="s">
        <v>638</v>
      </c>
      <c r="D18" s="435">
        <v>100</v>
      </c>
      <c r="E18" s="508"/>
      <c r="F18" s="429">
        <f>D18*E18</f>
        <v>0</v>
      </c>
      <c r="G18" s="430"/>
    </row>
    <row r="19" spans="1:7" s="431" customFormat="1" ht="12.75">
      <c r="A19" s="419"/>
      <c r="B19" s="425"/>
      <c r="C19" s="426"/>
      <c r="D19" s="427"/>
      <c r="E19" s="509"/>
      <c r="F19" s="429"/>
      <c r="G19" s="430"/>
    </row>
    <row r="20" spans="1:7" s="431" customFormat="1" ht="12.75">
      <c r="A20" s="432" t="s">
        <v>306</v>
      </c>
      <c r="B20" s="433" t="s">
        <v>206</v>
      </c>
      <c r="C20" s="434"/>
      <c r="D20" s="435"/>
      <c r="E20" s="509"/>
      <c r="F20" s="429"/>
      <c r="G20" s="430"/>
    </row>
    <row r="21" spans="1:7" s="431" customFormat="1" ht="51">
      <c r="A21" s="432"/>
      <c r="B21" s="428" t="s">
        <v>207</v>
      </c>
      <c r="C21" s="434"/>
      <c r="D21" s="435"/>
      <c r="E21" s="509"/>
      <c r="F21" s="429"/>
      <c r="G21" s="430"/>
    </row>
    <row r="22" spans="1:7" s="431" customFormat="1" ht="12.75">
      <c r="A22" s="432"/>
      <c r="B22" s="436" t="s">
        <v>208</v>
      </c>
      <c r="C22" s="434" t="s">
        <v>374</v>
      </c>
      <c r="D22" s="435">
        <v>2</v>
      </c>
      <c r="E22" s="508"/>
      <c r="F22" s="429">
        <f>D22*E22</f>
        <v>0</v>
      </c>
      <c r="G22" s="430"/>
    </row>
    <row r="23" spans="1:7" s="431" customFormat="1" ht="12.75">
      <c r="A23" s="432"/>
      <c r="B23" s="436" t="s">
        <v>209</v>
      </c>
      <c r="C23" s="434" t="s">
        <v>374</v>
      </c>
      <c r="D23" s="435">
        <v>1</v>
      </c>
      <c r="E23" s="508"/>
      <c r="F23" s="429">
        <f>D23*E23</f>
        <v>0</v>
      </c>
      <c r="G23" s="430"/>
    </row>
    <row r="24" spans="1:7" s="431" customFormat="1" ht="12.75">
      <c r="A24" s="432"/>
      <c r="B24" s="436" t="s">
        <v>210</v>
      </c>
      <c r="C24" s="434" t="s">
        <v>374</v>
      </c>
      <c r="D24" s="435">
        <v>1</v>
      </c>
      <c r="E24" s="508"/>
      <c r="F24" s="429">
        <f>D24*E24</f>
        <v>0</v>
      </c>
      <c r="G24" s="430"/>
    </row>
    <row r="25" spans="1:7" s="431" customFormat="1" ht="12.75">
      <c r="A25" s="432"/>
      <c r="B25" s="436" t="s">
        <v>211</v>
      </c>
      <c r="C25" s="434" t="s">
        <v>374</v>
      </c>
      <c r="D25" s="435">
        <v>1</v>
      </c>
      <c r="E25" s="508"/>
      <c r="F25" s="429">
        <f>D25*E25</f>
        <v>0</v>
      </c>
      <c r="G25" s="430"/>
    </row>
    <row r="26" spans="1:7" s="431" customFormat="1" ht="12.75">
      <c r="A26" s="432"/>
      <c r="B26" s="436"/>
      <c r="C26" s="434"/>
      <c r="D26" s="435"/>
      <c r="E26" s="508"/>
      <c r="F26" s="429"/>
      <c r="G26" s="430"/>
    </row>
    <row r="27" spans="1:7" s="431" customFormat="1" ht="12.75">
      <c r="A27" s="432" t="s">
        <v>309</v>
      </c>
      <c r="B27" s="433" t="s">
        <v>212</v>
      </c>
      <c r="C27" s="434"/>
      <c r="D27" s="435"/>
      <c r="E27" s="508"/>
      <c r="F27" s="429"/>
      <c r="G27" s="430"/>
    </row>
    <row r="28" spans="1:7" s="431" customFormat="1" ht="140.25">
      <c r="A28" s="432"/>
      <c r="B28" s="437" t="s">
        <v>213</v>
      </c>
      <c r="C28" s="434"/>
      <c r="D28" s="435"/>
      <c r="E28" s="508"/>
      <c r="F28" s="429"/>
      <c r="G28" s="430"/>
    </row>
    <row r="29" spans="1:7" s="431" customFormat="1" ht="12.75">
      <c r="A29" s="432"/>
      <c r="B29" s="436"/>
      <c r="C29" s="434" t="s">
        <v>214</v>
      </c>
      <c r="D29" s="435">
        <v>2</v>
      </c>
      <c r="E29" s="508"/>
      <c r="F29" s="429">
        <f>D29*E29</f>
        <v>0</v>
      </c>
      <c r="G29" s="430"/>
    </row>
    <row r="30" spans="1:7" s="431" customFormat="1" ht="12.75">
      <c r="A30" s="432"/>
      <c r="B30" s="436"/>
      <c r="C30" s="434"/>
      <c r="D30" s="435"/>
      <c r="E30" s="508"/>
      <c r="F30" s="429"/>
      <c r="G30" s="430"/>
    </row>
    <row r="31" spans="1:7" s="431" customFormat="1" ht="12.75">
      <c r="A31" s="432" t="s">
        <v>215</v>
      </c>
      <c r="B31" s="433" t="s">
        <v>216</v>
      </c>
      <c r="C31" s="434"/>
      <c r="D31" s="435"/>
      <c r="E31" s="508"/>
      <c r="F31" s="429"/>
      <c r="G31" s="430"/>
    </row>
    <row r="32" spans="1:7" s="431" customFormat="1" ht="76.5">
      <c r="A32" s="432"/>
      <c r="B32" s="438" t="s">
        <v>217</v>
      </c>
      <c r="C32" s="434"/>
      <c r="D32" s="435"/>
      <c r="E32" s="508"/>
      <c r="F32" s="429"/>
      <c r="G32" s="430"/>
    </row>
    <row r="33" spans="1:7" s="431" customFormat="1" ht="12.75">
      <c r="A33" s="432"/>
      <c r="B33" s="436"/>
      <c r="C33" s="434" t="s">
        <v>214</v>
      </c>
      <c r="D33" s="435">
        <v>2</v>
      </c>
      <c r="E33" s="508"/>
      <c r="F33" s="429">
        <f>D33*E33</f>
        <v>0</v>
      </c>
      <c r="G33" s="430"/>
    </row>
    <row r="34" spans="1:7" s="431" customFormat="1" ht="12.75">
      <c r="A34" s="432"/>
      <c r="B34" s="436"/>
      <c r="C34" s="434"/>
      <c r="D34" s="435"/>
      <c r="E34" s="508"/>
      <c r="F34" s="429"/>
      <c r="G34" s="430"/>
    </row>
    <row r="35" spans="1:7" s="431" customFormat="1" ht="12.75">
      <c r="A35" s="432" t="s">
        <v>218</v>
      </c>
      <c r="B35" s="433" t="s">
        <v>219</v>
      </c>
      <c r="C35" s="439"/>
      <c r="D35" s="440"/>
      <c r="E35" s="510"/>
      <c r="F35" s="441"/>
      <c r="G35" s="430"/>
    </row>
    <row r="36" spans="1:7" s="431" customFormat="1" ht="25.5">
      <c r="A36" s="442"/>
      <c r="B36" s="443" t="s">
        <v>220</v>
      </c>
      <c r="C36" s="439"/>
      <c r="D36" s="440"/>
      <c r="E36" s="510"/>
      <c r="F36" s="441"/>
      <c r="G36" s="430"/>
    </row>
    <row r="37" spans="1:7" s="431" customFormat="1" ht="12.75">
      <c r="A37" s="442"/>
      <c r="B37" s="436"/>
      <c r="C37" s="434" t="s">
        <v>214</v>
      </c>
      <c r="D37" s="435">
        <v>2</v>
      </c>
      <c r="E37" s="508"/>
      <c r="F37" s="429">
        <f>D37*E37</f>
        <v>0</v>
      </c>
      <c r="G37" s="430"/>
    </row>
    <row r="38" spans="1:7" s="431" customFormat="1" ht="12.75">
      <c r="A38" s="432"/>
      <c r="B38" s="436"/>
      <c r="C38" s="434"/>
      <c r="D38" s="435"/>
      <c r="E38" s="508"/>
      <c r="F38" s="429"/>
      <c r="G38" s="430"/>
    </row>
    <row r="39" spans="1:7" s="431" customFormat="1" ht="12.75">
      <c r="A39" s="432" t="s">
        <v>221</v>
      </c>
      <c r="B39" s="433" t="s">
        <v>222</v>
      </c>
      <c r="C39" s="434"/>
      <c r="D39" s="435"/>
      <c r="E39" s="508"/>
      <c r="F39" s="429"/>
      <c r="G39" s="430"/>
    </row>
    <row r="40" spans="1:7" s="431" customFormat="1" ht="63.75">
      <c r="A40" s="432"/>
      <c r="B40" s="443" t="s">
        <v>223</v>
      </c>
      <c r="C40" s="434"/>
      <c r="D40" s="435"/>
      <c r="E40" s="508"/>
      <c r="F40" s="429"/>
      <c r="G40" s="430"/>
    </row>
    <row r="41" spans="1:7" s="431" customFormat="1" ht="12.75">
      <c r="A41" s="432"/>
      <c r="B41" s="436"/>
      <c r="C41" s="434" t="s">
        <v>214</v>
      </c>
      <c r="D41" s="435">
        <v>1</v>
      </c>
      <c r="E41" s="508"/>
      <c r="F41" s="429">
        <f>D41*E41</f>
        <v>0</v>
      </c>
      <c r="G41" s="430"/>
    </row>
    <row r="42" spans="1:7" s="431" customFormat="1" ht="12.75">
      <c r="A42" s="432"/>
      <c r="B42" s="436"/>
      <c r="C42" s="434"/>
      <c r="D42" s="435"/>
      <c r="E42" s="508"/>
      <c r="F42" s="429"/>
      <c r="G42" s="430"/>
    </row>
    <row r="43" spans="1:7" s="431" customFormat="1" ht="12.75">
      <c r="A43" s="432" t="s">
        <v>224</v>
      </c>
      <c r="B43" s="433" t="s">
        <v>225</v>
      </c>
      <c r="C43" s="434"/>
      <c r="D43" s="435"/>
      <c r="E43" s="509"/>
      <c r="F43" s="429"/>
      <c r="G43" s="430"/>
    </row>
    <row r="44" spans="1:7" s="431" customFormat="1" ht="114.75">
      <c r="A44" s="442"/>
      <c r="B44" s="443" t="s">
        <v>226</v>
      </c>
      <c r="C44" s="434"/>
      <c r="D44" s="435"/>
      <c r="E44" s="509"/>
      <c r="F44" s="429"/>
      <c r="G44" s="430"/>
    </row>
    <row r="45" spans="1:7" s="431" customFormat="1" ht="12.75">
      <c r="A45" s="442"/>
      <c r="B45" s="436"/>
      <c r="C45" s="434" t="s">
        <v>214</v>
      </c>
      <c r="D45" s="435">
        <v>1</v>
      </c>
      <c r="E45" s="508"/>
      <c r="F45" s="429">
        <f>D45*E45</f>
        <v>0</v>
      </c>
      <c r="G45" s="430"/>
    </row>
    <row r="46" spans="1:7" s="431" customFormat="1" ht="12.75">
      <c r="A46" s="432"/>
      <c r="B46" s="436"/>
      <c r="C46" s="434"/>
      <c r="D46" s="435"/>
      <c r="E46" s="508"/>
      <c r="F46" s="429"/>
      <c r="G46" s="430"/>
    </row>
    <row r="47" spans="1:7" s="431" customFormat="1" ht="12.75">
      <c r="A47" s="432" t="s">
        <v>227</v>
      </c>
      <c r="B47" s="433" t="s">
        <v>228</v>
      </c>
      <c r="C47" s="434"/>
      <c r="D47" s="435"/>
      <c r="E47" s="508"/>
      <c r="F47" s="429"/>
      <c r="G47" s="430"/>
    </row>
    <row r="48" spans="1:7" s="431" customFormat="1" ht="114.75">
      <c r="A48" s="432"/>
      <c r="B48" s="443" t="s">
        <v>229</v>
      </c>
      <c r="C48" s="434"/>
      <c r="D48" s="435"/>
      <c r="E48" s="508"/>
      <c r="F48" s="429"/>
      <c r="G48" s="430"/>
    </row>
    <row r="49" spans="1:7" s="431" customFormat="1" ht="12.75">
      <c r="A49" s="432"/>
      <c r="B49" s="436"/>
      <c r="C49" s="434" t="s">
        <v>638</v>
      </c>
      <c r="D49" s="435">
        <v>146</v>
      </c>
      <c r="E49" s="508"/>
      <c r="F49" s="429">
        <f>D49*E49</f>
        <v>0</v>
      </c>
      <c r="G49" s="430"/>
    </row>
    <row r="50" spans="1:7" s="431" customFormat="1" ht="12.75">
      <c r="A50" s="432"/>
      <c r="B50" s="436"/>
      <c r="C50" s="434"/>
      <c r="D50" s="435"/>
      <c r="E50" s="508"/>
      <c r="F50" s="429"/>
      <c r="G50" s="430"/>
    </row>
    <row r="51" spans="1:7" s="431" customFormat="1" ht="12.75">
      <c r="A51" s="432" t="s">
        <v>230</v>
      </c>
      <c r="B51" s="433" t="s">
        <v>231</v>
      </c>
      <c r="C51" s="434"/>
      <c r="D51" s="435"/>
      <c r="E51" s="508"/>
      <c r="F51" s="429"/>
      <c r="G51" s="430"/>
    </row>
    <row r="52" spans="1:7" s="431" customFormat="1" ht="79.5" customHeight="1">
      <c r="A52" s="432"/>
      <c r="B52" s="220" t="s">
        <v>232</v>
      </c>
      <c r="C52" s="434"/>
      <c r="D52" s="435"/>
      <c r="E52" s="508"/>
      <c r="F52" s="429"/>
      <c r="G52" s="430"/>
    </row>
    <row r="53" spans="1:7" s="431" customFormat="1" ht="12.75">
      <c r="A53" s="432"/>
      <c r="B53" s="436"/>
      <c r="C53" s="434" t="s">
        <v>638</v>
      </c>
      <c r="D53" s="435">
        <v>146</v>
      </c>
      <c r="E53" s="508"/>
      <c r="F53" s="429">
        <f>D53*E53</f>
        <v>0</v>
      </c>
      <c r="G53" s="430"/>
    </row>
    <row r="54" spans="1:7" s="431" customFormat="1" ht="12.75">
      <c r="A54" s="432"/>
      <c r="B54" s="436"/>
      <c r="C54" s="434"/>
      <c r="D54" s="435"/>
      <c r="E54" s="508"/>
      <c r="F54" s="429"/>
      <c r="G54" s="430"/>
    </row>
    <row r="55" spans="1:7" s="431" customFormat="1" ht="12.75">
      <c r="A55" s="432" t="s">
        <v>233</v>
      </c>
      <c r="B55" s="433" t="s">
        <v>234</v>
      </c>
      <c r="C55" s="434"/>
      <c r="D55" s="435"/>
      <c r="E55" s="508"/>
      <c r="F55" s="429"/>
      <c r="G55" s="430"/>
    </row>
    <row r="56" spans="1:7" s="431" customFormat="1" ht="38.25">
      <c r="A56" s="432"/>
      <c r="B56" s="220" t="s">
        <v>235</v>
      </c>
      <c r="C56" s="434"/>
      <c r="D56" s="435"/>
      <c r="E56" s="508"/>
      <c r="F56" s="429"/>
      <c r="G56" s="430"/>
    </row>
    <row r="57" spans="1:7" s="431" customFormat="1" ht="12.75">
      <c r="A57" s="432"/>
      <c r="B57" s="436"/>
      <c r="C57" s="434" t="s">
        <v>638</v>
      </c>
      <c r="D57" s="435">
        <v>146</v>
      </c>
      <c r="E57" s="508"/>
      <c r="F57" s="429">
        <f>D57*E57</f>
        <v>0</v>
      </c>
      <c r="G57" s="430"/>
    </row>
    <row r="58" spans="1:7" s="431" customFormat="1" ht="12.75">
      <c r="A58" s="432"/>
      <c r="B58" s="436"/>
      <c r="C58" s="434"/>
      <c r="D58" s="435"/>
      <c r="E58" s="508"/>
      <c r="F58" s="429"/>
      <c r="G58" s="430"/>
    </row>
    <row r="59" spans="1:7" s="431" customFormat="1" ht="12.75">
      <c r="A59" s="432" t="s">
        <v>236</v>
      </c>
      <c r="B59" s="433" t="s">
        <v>237</v>
      </c>
      <c r="C59" s="434"/>
      <c r="D59" s="435"/>
      <c r="E59" s="508"/>
      <c r="F59" s="429"/>
      <c r="G59" s="430"/>
    </row>
    <row r="60" spans="1:7" s="431" customFormat="1" ht="27.75" customHeight="1">
      <c r="A60" s="432"/>
      <c r="B60" s="444" t="s">
        <v>238</v>
      </c>
      <c r="C60" s="434"/>
      <c r="D60" s="435"/>
      <c r="E60" s="508"/>
      <c r="F60" s="429"/>
      <c r="G60" s="430"/>
    </row>
    <row r="61" spans="1:7" s="431" customFormat="1" ht="12.75">
      <c r="A61" s="432"/>
      <c r="B61" s="436"/>
      <c r="C61" s="434" t="s">
        <v>239</v>
      </c>
      <c r="D61" s="435">
        <v>1</v>
      </c>
      <c r="E61" s="508"/>
      <c r="F61" s="429">
        <f>D61*E61</f>
        <v>0</v>
      </c>
      <c r="G61" s="430"/>
    </row>
    <row r="62" spans="1:7" s="431" customFormat="1" ht="12.75">
      <c r="A62" s="432"/>
      <c r="B62" s="436"/>
      <c r="C62" s="434"/>
      <c r="D62" s="435"/>
      <c r="E62" s="508"/>
      <c r="F62" s="429"/>
      <c r="G62" s="430"/>
    </row>
    <row r="63" spans="1:7" s="431" customFormat="1" ht="12.75">
      <c r="A63" s="432" t="s">
        <v>240</v>
      </c>
      <c r="B63" s="433" t="s">
        <v>241</v>
      </c>
      <c r="C63" s="439"/>
      <c r="D63" s="440"/>
      <c r="E63" s="510"/>
      <c r="F63" s="429"/>
      <c r="G63" s="430"/>
    </row>
    <row r="64" spans="1:7" s="431" customFormat="1" ht="38.25">
      <c r="A64" s="432"/>
      <c r="B64" s="220" t="s">
        <v>242</v>
      </c>
      <c r="C64" s="439"/>
      <c r="D64" s="440"/>
      <c r="E64" s="510"/>
      <c r="F64" s="429"/>
      <c r="G64" s="430"/>
    </row>
    <row r="65" spans="1:7" s="431" customFormat="1" ht="12.75">
      <c r="A65" s="432"/>
      <c r="B65" s="436"/>
      <c r="C65" s="439" t="s">
        <v>243</v>
      </c>
      <c r="D65" s="435">
        <v>1</v>
      </c>
      <c r="E65" s="510"/>
      <c r="F65" s="429">
        <f>D65*E65</f>
        <v>0</v>
      </c>
      <c r="G65" s="430"/>
    </row>
    <row r="66" spans="1:7" s="431" customFormat="1" ht="12.75">
      <c r="A66" s="432"/>
      <c r="B66" s="436"/>
      <c r="C66" s="439"/>
      <c r="D66" s="440"/>
      <c r="E66" s="510"/>
      <c r="F66" s="429"/>
      <c r="G66" s="430"/>
    </row>
    <row r="67" spans="1:7" s="431" customFormat="1" ht="12.75">
      <c r="A67" s="432" t="s">
        <v>244</v>
      </c>
      <c r="B67" s="433" t="s">
        <v>245</v>
      </c>
      <c r="C67" s="439"/>
      <c r="D67" s="440"/>
      <c r="E67" s="510"/>
      <c r="F67" s="429"/>
      <c r="G67" s="430"/>
    </row>
    <row r="68" spans="1:7" s="431" customFormat="1" ht="25.5">
      <c r="A68" s="432"/>
      <c r="B68" s="436" t="s">
        <v>246</v>
      </c>
      <c r="C68" s="439"/>
      <c r="D68" s="440"/>
      <c r="E68" s="510"/>
      <c r="F68" s="429"/>
      <c r="G68" s="430"/>
    </row>
    <row r="69" spans="1:7" s="431" customFormat="1" ht="12.75">
      <c r="A69" s="432"/>
      <c r="B69" s="436"/>
      <c r="C69" s="439" t="s">
        <v>243</v>
      </c>
      <c r="D69" s="435">
        <v>1</v>
      </c>
      <c r="E69" s="510"/>
      <c r="F69" s="429">
        <f>D69*E69</f>
        <v>0</v>
      </c>
      <c r="G69" s="430"/>
    </row>
    <row r="70" spans="1:7" s="431" customFormat="1" ht="12.75">
      <c r="A70" s="432"/>
      <c r="B70" s="436"/>
      <c r="C70" s="439"/>
      <c r="D70" s="440"/>
      <c r="E70" s="510"/>
      <c r="F70" s="429"/>
      <c r="G70" s="430"/>
    </row>
    <row r="71" spans="1:7" s="431" customFormat="1" ht="12.75">
      <c r="A71" s="432" t="s">
        <v>247</v>
      </c>
      <c r="B71" s="433" t="s">
        <v>248</v>
      </c>
      <c r="C71" s="439"/>
      <c r="D71" s="440"/>
      <c r="E71" s="510"/>
      <c r="F71" s="429"/>
      <c r="G71" s="430"/>
    </row>
    <row r="72" spans="1:7" s="431" customFormat="1" ht="25.5">
      <c r="A72" s="432"/>
      <c r="B72" s="436" t="s">
        <v>249</v>
      </c>
      <c r="C72" s="439"/>
      <c r="D72" s="440"/>
      <c r="E72" s="510"/>
      <c r="F72" s="429"/>
      <c r="G72" s="430"/>
    </row>
    <row r="73" spans="1:7" s="431" customFormat="1" ht="12.75">
      <c r="A73" s="432"/>
      <c r="B73" s="436"/>
      <c r="C73" s="434" t="s">
        <v>243</v>
      </c>
      <c r="D73" s="435">
        <v>1</v>
      </c>
      <c r="E73" s="508"/>
      <c r="F73" s="429">
        <f>D73*E73</f>
        <v>0</v>
      </c>
      <c r="G73" s="430"/>
    </row>
    <row r="74" spans="1:7" s="431" customFormat="1" ht="12.75">
      <c r="A74" s="445"/>
      <c r="B74" s="446"/>
      <c r="C74" s="447"/>
      <c r="D74" s="448"/>
      <c r="E74" s="511"/>
      <c r="F74" s="449"/>
      <c r="G74" s="430"/>
    </row>
    <row r="75" spans="1:7" s="401" customFormat="1" ht="12.75">
      <c r="A75" s="450" t="s">
        <v>404</v>
      </c>
      <c r="B75" s="450" t="s">
        <v>250</v>
      </c>
      <c r="C75" s="450"/>
      <c r="D75" s="450"/>
      <c r="E75" s="512" t="s">
        <v>354</v>
      </c>
      <c r="F75" s="452">
        <f>SUM(F12:F74)</f>
        <v>0</v>
      </c>
      <c r="G75" s="453"/>
    </row>
    <row r="76" spans="1:7" s="431" customFormat="1" ht="12.75">
      <c r="A76" s="432"/>
      <c r="B76" s="436"/>
      <c r="C76" s="434"/>
      <c r="D76" s="435"/>
      <c r="E76" s="508"/>
      <c r="F76" s="429"/>
      <c r="G76" s="430"/>
    </row>
    <row r="77" spans="1:7" s="431" customFormat="1" ht="12.75">
      <c r="A77" s="432"/>
      <c r="B77" s="436"/>
      <c r="C77" s="434"/>
      <c r="D77" s="435"/>
      <c r="E77" s="508"/>
      <c r="F77" s="429"/>
      <c r="G77" s="430"/>
    </row>
    <row r="78" spans="1:10" s="411" customFormat="1" ht="12.75">
      <c r="A78" s="417" t="s">
        <v>96</v>
      </c>
      <c r="B78" s="417" t="s">
        <v>251</v>
      </c>
      <c r="C78" s="418"/>
      <c r="D78" s="418"/>
      <c r="E78" s="513"/>
      <c r="F78" s="418"/>
      <c r="G78" s="418"/>
      <c r="H78" s="418"/>
      <c r="I78" s="418"/>
      <c r="J78" s="418"/>
    </row>
    <row r="79" spans="1:10" s="411" customFormat="1" ht="12.75">
      <c r="A79" s="417"/>
      <c r="B79" s="417"/>
      <c r="C79" s="418"/>
      <c r="D79" s="418"/>
      <c r="E79" s="513"/>
      <c r="F79" s="418"/>
      <c r="G79" s="418"/>
      <c r="H79" s="418"/>
      <c r="I79" s="418"/>
      <c r="J79" s="418"/>
    </row>
    <row r="80" spans="1:7" s="431" customFormat="1" ht="12.75">
      <c r="A80" s="432" t="s">
        <v>316</v>
      </c>
      <c r="B80" s="433" t="s">
        <v>252</v>
      </c>
      <c r="C80" s="434"/>
      <c r="D80" s="435"/>
      <c r="E80" s="509"/>
      <c r="F80" s="429"/>
      <c r="G80" s="430"/>
    </row>
    <row r="81" spans="1:7" s="431" customFormat="1" ht="38.25">
      <c r="A81" s="432"/>
      <c r="B81" s="220" t="s">
        <v>253</v>
      </c>
      <c r="C81" s="434"/>
      <c r="D81" s="435"/>
      <c r="E81" s="509"/>
      <c r="F81" s="429"/>
      <c r="G81" s="430"/>
    </row>
    <row r="82" spans="1:7" s="431" customFormat="1" ht="12.75">
      <c r="A82" s="432"/>
      <c r="B82" s="436"/>
      <c r="C82" s="434" t="s">
        <v>638</v>
      </c>
      <c r="D82" s="435">
        <v>146</v>
      </c>
      <c r="E82" s="508"/>
      <c r="F82" s="429">
        <f>D82*E82</f>
        <v>0</v>
      </c>
      <c r="G82" s="430"/>
    </row>
    <row r="83" spans="1:7" s="431" customFormat="1" ht="12.75">
      <c r="A83" s="432"/>
      <c r="B83" s="436"/>
      <c r="C83" s="434"/>
      <c r="D83" s="435"/>
      <c r="E83" s="508"/>
      <c r="F83" s="429"/>
      <c r="G83" s="430"/>
    </row>
    <row r="84" spans="1:7" s="431" customFormat="1" ht="12.75">
      <c r="A84" s="432" t="s">
        <v>319</v>
      </c>
      <c r="B84" s="433" t="s">
        <v>254</v>
      </c>
      <c r="C84" s="434"/>
      <c r="D84" s="435"/>
      <c r="E84" s="509"/>
      <c r="F84" s="429"/>
      <c r="G84" s="430"/>
    </row>
    <row r="85" spans="1:7" s="431" customFormat="1" ht="76.5">
      <c r="A85" s="432"/>
      <c r="B85" s="220" t="s">
        <v>255</v>
      </c>
      <c r="C85" s="434"/>
      <c r="D85" s="435"/>
      <c r="E85" s="509"/>
      <c r="F85" s="429"/>
      <c r="G85" s="430"/>
    </row>
    <row r="86" spans="1:7" s="431" customFormat="1" ht="12.75">
      <c r="A86" s="432"/>
      <c r="B86" s="436"/>
      <c r="C86" s="434" t="s">
        <v>392</v>
      </c>
      <c r="D86" s="435">
        <v>143</v>
      </c>
      <c r="E86" s="508"/>
      <c r="F86" s="429">
        <f>D86*E86</f>
        <v>0</v>
      </c>
      <c r="G86" s="430"/>
    </row>
    <row r="87" spans="1:7" s="431" customFormat="1" ht="12.75">
      <c r="A87" s="432"/>
      <c r="B87" s="436"/>
      <c r="C87" s="434"/>
      <c r="D87" s="435"/>
      <c r="E87" s="509"/>
      <c r="F87" s="429"/>
      <c r="G87" s="430"/>
    </row>
    <row r="88" spans="1:7" s="431" customFormat="1" ht="12.75">
      <c r="A88" s="454" t="s">
        <v>322</v>
      </c>
      <c r="B88" s="455" t="s">
        <v>256</v>
      </c>
      <c r="C88" s="456"/>
      <c r="D88" s="457"/>
      <c r="E88" s="509"/>
      <c r="F88" s="429"/>
      <c r="G88" s="430"/>
    </row>
    <row r="89" spans="1:7" s="431" customFormat="1" ht="51">
      <c r="A89" s="454"/>
      <c r="B89" s="220" t="s">
        <v>257</v>
      </c>
      <c r="C89" s="456"/>
      <c r="D89" s="457"/>
      <c r="E89" s="509"/>
      <c r="F89" s="429"/>
      <c r="G89" s="430"/>
    </row>
    <row r="90" spans="1:7" s="431" customFormat="1" ht="12.75">
      <c r="A90" s="432"/>
      <c r="B90" s="436"/>
      <c r="C90" s="434" t="s">
        <v>391</v>
      </c>
      <c r="D90" s="435">
        <v>102</v>
      </c>
      <c r="E90" s="508"/>
      <c r="F90" s="429">
        <f>D90*E90</f>
        <v>0</v>
      </c>
      <c r="G90" s="430"/>
    </row>
    <row r="91" spans="1:7" s="431" customFormat="1" ht="12.75">
      <c r="A91" s="432"/>
      <c r="B91" s="436"/>
      <c r="C91" s="434"/>
      <c r="D91" s="435"/>
      <c r="E91" s="508"/>
      <c r="F91" s="429"/>
      <c r="G91" s="430"/>
    </row>
    <row r="92" spans="1:7" s="431" customFormat="1" ht="12.75">
      <c r="A92" s="432" t="s">
        <v>327</v>
      </c>
      <c r="B92" s="433" t="s">
        <v>258</v>
      </c>
      <c r="C92" s="434"/>
      <c r="D92" s="435"/>
      <c r="E92" s="508"/>
      <c r="F92" s="429"/>
      <c r="G92" s="430"/>
    </row>
    <row r="93" spans="1:7" s="431" customFormat="1" ht="38.25">
      <c r="A93" s="432"/>
      <c r="B93" s="220" t="s">
        <v>259</v>
      </c>
      <c r="C93" s="434"/>
      <c r="D93" s="435"/>
      <c r="E93" s="508"/>
      <c r="F93" s="429"/>
      <c r="G93" s="430"/>
    </row>
    <row r="94" spans="1:7" s="431" customFormat="1" ht="12.75">
      <c r="A94" s="432"/>
      <c r="B94" s="220" t="s">
        <v>260</v>
      </c>
      <c r="C94" s="434" t="s">
        <v>392</v>
      </c>
      <c r="D94" s="435">
        <v>10</v>
      </c>
      <c r="E94" s="508"/>
      <c r="F94" s="429">
        <f>D94*E94</f>
        <v>0</v>
      </c>
      <c r="G94" s="430"/>
    </row>
    <row r="95" spans="1:7" s="431" customFormat="1" ht="12.75">
      <c r="A95" s="432"/>
      <c r="B95" s="220" t="s">
        <v>261</v>
      </c>
      <c r="C95" s="434" t="s">
        <v>392</v>
      </c>
      <c r="D95" s="435">
        <v>15</v>
      </c>
      <c r="E95" s="508"/>
      <c r="F95" s="429">
        <f>D95*E95</f>
        <v>0</v>
      </c>
      <c r="G95" s="430"/>
    </row>
    <row r="96" spans="1:7" s="431" customFormat="1" ht="12.75">
      <c r="A96" s="432"/>
      <c r="B96" s="436"/>
      <c r="C96" s="434"/>
      <c r="D96" s="435"/>
      <c r="E96" s="508"/>
      <c r="F96" s="429"/>
      <c r="G96" s="430"/>
    </row>
    <row r="97" spans="1:7" s="431" customFormat="1" ht="25.5">
      <c r="A97" s="432" t="s">
        <v>330</v>
      </c>
      <c r="B97" s="433" t="s">
        <v>262</v>
      </c>
      <c r="C97" s="434"/>
      <c r="D97" s="435"/>
      <c r="E97" s="508"/>
      <c r="F97" s="429"/>
      <c r="G97" s="430"/>
    </row>
    <row r="98" spans="1:7" s="431" customFormat="1" ht="89.25">
      <c r="A98" s="432"/>
      <c r="B98" s="220" t="s">
        <v>263</v>
      </c>
      <c r="C98" s="434"/>
      <c r="D98" s="435"/>
      <c r="E98" s="508"/>
      <c r="F98" s="429"/>
      <c r="G98" s="430"/>
    </row>
    <row r="99" spans="1:7" s="431" customFormat="1" ht="12.75">
      <c r="A99" s="432"/>
      <c r="B99" s="436"/>
      <c r="C99" s="434" t="s">
        <v>392</v>
      </c>
      <c r="D99" s="435">
        <v>31</v>
      </c>
      <c r="E99" s="508"/>
      <c r="F99" s="429">
        <f>D99*E99</f>
        <v>0</v>
      </c>
      <c r="G99" s="430"/>
    </row>
    <row r="100" spans="1:7" s="431" customFormat="1" ht="12.75">
      <c r="A100" s="432"/>
      <c r="B100" s="436"/>
      <c r="C100" s="434"/>
      <c r="D100" s="435"/>
      <c r="E100" s="508"/>
      <c r="F100" s="429"/>
      <c r="G100" s="430"/>
    </row>
    <row r="101" spans="1:7" s="431" customFormat="1" ht="12.75">
      <c r="A101" s="432" t="s">
        <v>333</v>
      </c>
      <c r="B101" s="433" t="s">
        <v>264</v>
      </c>
      <c r="C101" s="434"/>
      <c r="D101" s="435"/>
      <c r="E101" s="508"/>
      <c r="F101" s="429"/>
      <c r="G101" s="430"/>
    </row>
    <row r="102" spans="1:7" s="431" customFormat="1" ht="89.25">
      <c r="A102" s="432"/>
      <c r="B102" s="222" t="s">
        <v>265</v>
      </c>
      <c r="C102" s="434"/>
      <c r="D102" s="435"/>
      <c r="E102" s="508"/>
      <c r="F102" s="429"/>
      <c r="G102" s="430"/>
    </row>
    <row r="103" spans="1:7" s="431" customFormat="1" ht="12.75">
      <c r="A103" s="432"/>
      <c r="B103" s="436"/>
      <c r="C103" s="434" t="s">
        <v>392</v>
      </c>
      <c r="D103" s="435">
        <v>0.75</v>
      </c>
      <c r="E103" s="508"/>
      <c r="F103" s="429">
        <f>D103*E103</f>
        <v>0</v>
      </c>
      <c r="G103" s="430"/>
    </row>
    <row r="104" spans="1:7" s="431" customFormat="1" ht="12.75">
      <c r="A104" s="432"/>
      <c r="B104" s="436"/>
      <c r="C104" s="434"/>
      <c r="D104" s="435"/>
      <c r="E104" s="508"/>
      <c r="F104" s="429"/>
      <c r="G104" s="430"/>
    </row>
    <row r="105" spans="1:7" s="431" customFormat="1" ht="12.75">
      <c r="A105" s="432" t="s">
        <v>266</v>
      </c>
      <c r="B105" s="433" t="s">
        <v>267</v>
      </c>
      <c r="C105" s="434"/>
      <c r="D105" s="435"/>
      <c r="E105" s="508"/>
      <c r="F105" s="429"/>
      <c r="G105" s="430"/>
    </row>
    <row r="106" spans="1:7" s="431" customFormat="1" ht="38.25">
      <c r="A106" s="432"/>
      <c r="B106" s="222" t="s">
        <v>268</v>
      </c>
      <c r="C106" s="434"/>
      <c r="D106" s="435"/>
      <c r="E106" s="508"/>
      <c r="F106" s="429"/>
      <c r="G106" s="430"/>
    </row>
    <row r="107" spans="1:7" s="431" customFormat="1" ht="12.75">
      <c r="A107" s="432"/>
      <c r="B107" s="436"/>
      <c r="C107" s="434" t="s">
        <v>214</v>
      </c>
      <c r="D107" s="435">
        <v>2</v>
      </c>
      <c r="E107" s="508"/>
      <c r="F107" s="429">
        <f>D107*E107</f>
        <v>0</v>
      </c>
      <c r="G107" s="430"/>
    </row>
    <row r="108" spans="1:7" s="431" customFormat="1" ht="12.75">
      <c r="A108" s="432"/>
      <c r="B108" s="436"/>
      <c r="C108" s="434"/>
      <c r="D108" s="435"/>
      <c r="E108" s="508"/>
      <c r="F108" s="429"/>
      <c r="G108" s="430"/>
    </row>
    <row r="109" spans="1:7" s="431" customFormat="1" ht="12.75">
      <c r="A109" s="432" t="s">
        <v>269</v>
      </c>
      <c r="B109" s="433" t="s">
        <v>270</v>
      </c>
      <c r="C109" s="434"/>
      <c r="D109" s="435"/>
      <c r="E109" s="508"/>
      <c r="F109" s="429"/>
      <c r="G109" s="430"/>
    </row>
    <row r="110" spans="1:7" s="431" customFormat="1" ht="25.5">
      <c r="A110" s="432"/>
      <c r="B110" s="220" t="s">
        <v>513</v>
      </c>
      <c r="C110" s="434"/>
      <c r="D110" s="435"/>
      <c r="E110" s="508"/>
      <c r="F110" s="429"/>
      <c r="G110" s="430"/>
    </row>
    <row r="111" spans="1:7" s="431" customFormat="1" ht="12.75">
      <c r="A111" s="432"/>
      <c r="B111" s="436"/>
      <c r="C111" s="434" t="s">
        <v>392</v>
      </c>
      <c r="D111" s="435">
        <v>92</v>
      </c>
      <c r="E111" s="508"/>
      <c r="F111" s="429">
        <f>D111*E111</f>
        <v>0</v>
      </c>
      <c r="G111" s="430"/>
    </row>
    <row r="112" spans="1:7" s="431" customFormat="1" ht="12.75">
      <c r="A112" s="432"/>
      <c r="B112" s="436"/>
      <c r="C112" s="434"/>
      <c r="D112" s="435"/>
      <c r="E112" s="508"/>
      <c r="F112" s="429"/>
      <c r="G112" s="430"/>
    </row>
    <row r="113" spans="1:7" s="431" customFormat="1" ht="12.75">
      <c r="A113" s="432" t="s">
        <v>514</v>
      </c>
      <c r="B113" s="433" t="s">
        <v>515</v>
      </c>
      <c r="C113" s="434"/>
      <c r="D113" s="435"/>
      <c r="E113" s="508"/>
      <c r="F113" s="429"/>
      <c r="G113" s="430"/>
    </row>
    <row r="114" spans="1:7" s="431" customFormat="1" ht="38.25">
      <c r="A114" s="432"/>
      <c r="B114" s="220" t="s">
        <v>516</v>
      </c>
      <c r="C114" s="434"/>
      <c r="D114" s="435"/>
      <c r="E114" s="508"/>
      <c r="F114" s="429"/>
      <c r="G114" s="430"/>
    </row>
    <row r="115" spans="1:7" s="431" customFormat="1" ht="12.75">
      <c r="A115" s="432"/>
      <c r="B115" s="436"/>
      <c r="C115" s="434" t="s">
        <v>392</v>
      </c>
      <c r="D115" s="435">
        <v>30</v>
      </c>
      <c r="E115" s="508"/>
      <c r="F115" s="429">
        <f>D115*E115</f>
        <v>0</v>
      </c>
      <c r="G115" s="430"/>
    </row>
    <row r="116" spans="1:7" s="431" customFormat="1" ht="12.75">
      <c r="A116" s="432"/>
      <c r="B116" s="436"/>
      <c r="C116" s="434"/>
      <c r="D116" s="435"/>
      <c r="E116" s="508"/>
      <c r="F116" s="429"/>
      <c r="G116" s="430"/>
    </row>
    <row r="117" spans="1:7" s="431" customFormat="1" ht="12.75">
      <c r="A117" s="432" t="s">
        <v>517</v>
      </c>
      <c r="B117" s="433" t="s">
        <v>241</v>
      </c>
      <c r="C117" s="434"/>
      <c r="D117" s="435"/>
      <c r="E117" s="508"/>
      <c r="F117" s="429"/>
      <c r="G117" s="430"/>
    </row>
    <row r="118" spans="1:7" s="431" customFormat="1" ht="38.25">
      <c r="A118" s="432"/>
      <c r="B118" s="220" t="s">
        <v>518</v>
      </c>
      <c r="C118" s="434"/>
      <c r="D118" s="435"/>
      <c r="E118" s="508"/>
      <c r="F118" s="429"/>
      <c r="G118" s="430"/>
    </row>
    <row r="119" spans="1:7" s="431" customFormat="1" ht="12.75">
      <c r="A119" s="432"/>
      <c r="B119" s="436"/>
      <c r="C119" s="434" t="s">
        <v>638</v>
      </c>
      <c r="D119" s="435">
        <v>146</v>
      </c>
      <c r="E119" s="508"/>
      <c r="F119" s="429">
        <f>D119*E119</f>
        <v>0</v>
      </c>
      <c r="G119" s="430"/>
    </row>
    <row r="120" spans="1:7" s="431" customFormat="1" ht="12.75">
      <c r="A120" s="432"/>
      <c r="B120" s="436"/>
      <c r="C120" s="434"/>
      <c r="D120" s="435"/>
      <c r="E120" s="508"/>
      <c r="F120" s="429"/>
      <c r="G120" s="430"/>
    </row>
    <row r="121" spans="1:7" s="431" customFormat="1" ht="12.75">
      <c r="A121" s="432" t="s">
        <v>519</v>
      </c>
      <c r="B121" s="433" t="s">
        <v>245</v>
      </c>
      <c r="C121" s="439"/>
      <c r="D121" s="440"/>
      <c r="E121" s="510"/>
      <c r="F121" s="429"/>
      <c r="G121" s="430"/>
    </row>
    <row r="122" spans="1:7" s="431" customFormat="1" ht="25.5">
      <c r="A122" s="432"/>
      <c r="B122" s="436" t="s">
        <v>246</v>
      </c>
      <c r="C122" s="439"/>
      <c r="D122" s="440"/>
      <c r="E122" s="510"/>
      <c r="F122" s="429"/>
      <c r="G122" s="430"/>
    </row>
    <row r="123" spans="1:7" s="431" customFormat="1" ht="12.75">
      <c r="A123" s="432"/>
      <c r="B123" s="436"/>
      <c r="C123" s="439" t="s">
        <v>243</v>
      </c>
      <c r="D123" s="435">
        <v>1</v>
      </c>
      <c r="E123" s="510"/>
      <c r="F123" s="429">
        <f>D123*E123</f>
        <v>0</v>
      </c>
      <c r="G123" s="430"/>
    </row>
    <row r="124" spans="1:7" s="431" customFormat="1" ht="12.75">
      <c r="A124" s="432"/>
      <c r="B124" s="436"/>
      <c r="C124" s="439"/>
      <c r="D124" s="440"/>
      <c r="E124" s="510"/>
      <c r="F124" s="429"/>
      <c r="G124" s="430"/>
    </row>
    <row r="125" spans="1:7" s="431" customFormat="1" ht="12.75">
      <c r="A125" s="432" t="s">
        <v>520</v>
      </c>
      <c r="B125" s="433" t="s">
        <v>248</v>
      </c>
      <c r="C125" s="439"/>
      <c r="D125" s="440"/>
      <c r="E125" s="510"/>
      <c r="F125" s="429"/>
      <c r="G125" s="430"/>
    </row>
    <row r="126" spans="1:7" s="431" customFormat="1" ht="25.5">
      <c r="A126" s="432"/>
      <c r="B126" s="436" t="s">
        <v>249</v>
      </c>
      <c r="C126" s="439"/>
      <c r="D126" s="440"/>
      <c r="E126" s="510"/>
      <c r="F126" s="429"/>
      <c r="G126" s="430"/>
    </row>
    <row r="127" spans="1:7" s="431" customFormat="1" ht="12.75">
      <c r="A127" s="432"/>
      <c r="B127" s="436"/>
      <c r="C127" s="434" t="s">
        <v>243</v>
      </c>
      <c r="D127" s="435">
        <v>1</v>
      </c>
      <c r="E127" s="508"/>
      <c r="F127" s="429">
        <f>D127*E127</f>
        <v>0</v>
      </c>
      <c r="G127" s="430"/>
    </row>
    <row r="128" spans="1:7" s="431" customFormat="1" ht="12.75">
      <c r="A128" s="445"/>
      <c r="B128" s="446"/>
      <c r="C128" s="447"/>
      <c r="D128" s="448"/>
      <c r="E128" s="449"/>
      <c r="F128" s="449"/>
      <c r="G128" s="430"/>
    </row>
    <row r="129" spans="1:7" s="401" customFormat="1" ht="12.75">
      <c r="A129" s="450" t="s">
        <v>96</v>
      </c>
      <c r="B129" s="450" t="s">
        <v>383</v>
      </c>
      <c r="C129" s="450"/>
      <c r="D129" s="450"/>
      <c r="E129" s="451" t="s">
        <v>354</v>
      </c>
      <c r="F129" s="452">
        <f>SUM(F80:F128)</f>
        <v>0</v>
      </c>
      <c r="G129" s="453"/>
    </row>
    <row r="130" spans="1:7" s="401" customFormat="1" ht="12.75">
      <c r="A130" s="450"/>
      <c r="B130" s="450"/>
      <c r="C130" s="450"/>
      <c r="D130" s="450"/>
      <c r="E130" s="451"/>
      <c r="F130" s="452"/>
      <c r="G130" s="453"/>
    </row>
    <row r="131" spans="1:7" s="411" customFormat="1" ht="15" customHeight="1">
      <c r="A131" s="445"/>
      <c r="B131" s="458"/>
      <c r="C131" s="459"/>
      <c r="D131" s="460"/>
      <c r="E131" s="461"/>
      <c r="F131" s="462"/>
      <c r="G131" s="424"/>
    </row>
    <row r="132" spans="1:7" s="401" customFormat="1" ht="25.5">
      <c r="A132" s="463" t="s">
        <v>377</v>
      </c>
      <c r="B132" s="464" t="s">
        <v>521</v>
      </c>
      <c r="C132" s="450"/>
      <c r="D132" s="450"/>
      <c r="E132" s="465" t="s">
        <v>354</v>
      </c>
      <c r="F132" s="466">
        <f>F75+F129</f>
        <v>0</v>
      </c>
      <c r="G132" s="453"/>
    </row>
    <row r="133" spans="1:7" s="411" customFormat="1" ht="12.75">
      <c r="A133" s="432"/>
      <c r="B133" s="467"/>
      <c r="D133" s="457"/>
      <c r="E133" s="468"/>
      <c r="F133" s="424"/>
      <c r="G133" s="424"/>
    </row>
    <row r="134" spans="1:7" s="411" customFormat="1" ht="18.75" customHeight="1">
      <c r="A134" s="744"/>
      <c r="B134" s="744"/>
      <c r="C134" s="744"/>
      <c r="D134" s="744"/>
      <c r="E134" s="744"/>
      <c r="F134" s="744"/>
      <c r="G134" s="424"/>
    </row>
    <row r="135" spans="1:7" s="411" customFormat="1" ht="12.75">
      <c r="A135" s="432"/>
      <c r="B135" s="467"/>
      <c r="D135" s="457"/>
      <c r="E135" s="468"/>
      <c r="F135" s="424"/>
      <c r="G135" s="424"/>
    </row>
    <row r="136" spans="1:7" s="411" customFormat="1" ht="18.75" customHeight="1">
      <c r="A136" s="417" t="s">
        <v>378</v>
      </c>
      <c r="B136" s="417" t="s">
        <v>522</v>
      </c>
      <c r="C136" s="418"/>
      <c r="D136" s="418"/>
      <c r="E136" s="418"/>
      <c r="F136" s="418"/>
      <c r="G136" s="424"/>
    </row>
    <row r="137" spans="1:6" s="411" customFormat="1" ht="12.75">
      <c r="A137" s="419"/>
      <c r="B137" s="420"/>
      <c r="C137" s="421"/>
      <c r="D137" s="422"/>
      <c r="E137" s="423"/>
      <c r="F137" s="424"/>
    </row>
    <row r="138" spans="1:6" s="411" customFormat="1" ht="12.75">
      <c r="A138" s="417" t="s">
        <v>424</v>
      </c>
      <c r="B138" s="417" t="s">
        <v>198</v>
      </c>
      <c r="C138" s="418"/>
      <c r="D138" s="418"/>
      <c r="E138" s="418"/>
      <c r="F138" s="418"/>
    </row>
    <row r="139" spans="1:6" s="411" customFormat="1" ht="12.75">
      <c r="A139" s="417"/>
      <c r="B139" s="417"/>
      <c r="C139" s="418"/>
      <c r="D139" s="418"/>
      <c r="E139" s="418"/>
      <c r="F139" s="418"/>
    </row>
    <row r="140" spans="1:6" s="411" customFormat="1" ht="25.5">
      <c r="A140" s="432" t="s">
        <v>523</v>
      </c>
      <c r="B140" s="433" t="s">
        <v>524</v>
      </c>
      <c r="C140" s="434"/>
      <c r="D140" s="435"/>
      <c r="E140" s="429"/>
      <c r="F140" s="429"/>
    </row>
    <row r="141" spans="1:6" s="411" customFormat="1" ht="63.75">
      <c r="A141" s="432"/>
      <c r="B141" s="222" t="s">
        <v>525</v>
      </c>
      <c r="C141" s="434"/>
      <c r="D141" s="435"/>
      <c r="E141" s="508"/>
      <c r="F141" s="429"/>
    </row>
    <row r="142" spans="1:6" s="411" customFormat="1" ht="12.75">
      <c r="A142" s="432"/>
      <c r="B142" s="436" t="s">
        <v>526</v>
      </c>
      <c r="C142" s="434" t="s">
        <v>638</v>
      </c>
      <c r="D142" s="435">
        <v>15</v>
      </c>
      <c r="E142" s="508"/>
      <c r="F142" s="429">
        <f>D142*E142</f>
        <v>0</v>
      </c>
    </row>
    <row r="143" spans="1:6" s="411" customFormat="1" ht="12.75">
      <c r="A143" s="432"/>
      <c r="B143" s="436" t="s">
        <v>527</v>
      </c>
      <c r="C143" s="434" t="s">
        <v>638</v>
      </c>
      <c r="D143" s="435">
        <v>90</v>
      </c>
      <c r="E143" s="508"/>
      <c r="F143" s="429">
        <f>D143*E143</f>
        <v>0</v>
      </c>
    </row>
    <row r="144" spans="1:6" s="411" customFormat="1" ht="12.75">
      <c r="A144" s="432"/>
      <c r="B144" s="436" t="s">
        <v>528</v>
      </c>
      <c r="C144" s="434" t="s">
        <v>638</v>
      </c>
      <c r="D144" s="435">
        <v>50</v>
      </c>
      <c r="E144" s="508"/>
      <c r="F144" s="429">
        <f>D144*E144</f>
        <v>0</v>
      </c>
    </row>
    <row r="145" spans="1:6" s="411" customFormat="1" ht="12.75">
      <c r="A145" s="417"/>
      <c r="B145" s="469"/>
      <c r="C145" s="418"/>
      <c r="D145" s="418"/>
      <c r="E145" s="513"/>
      <c r="F145" s="429"/>
    </row>
    <row r="146" spans="1:6" s="411" customFormat="1" ht="12.75">
      <c r="A146" s="432" t="s">
        <v>529</v>
      </c>
      <c r="B146" s="433" t="s">
        <v>530</v>
      </c>
      <c r="C146" s="434"/>
      <c r="D146" s="435"/>
      <c r="E146" s="508"/>
      <c r="F146" s="429"/>
    </row>
    <row r="147" spans="1:6" s="411" customFormat="1" ht="38.25">
      <c r="A147" s="432"/>
      <c r="B147" s="220" t="s">
        <v>531</v>
      </c>
      <c r="C147" s="434"/>
      <c r="D147" s="435"/>
      <c r="E147" s="508"/>
      <c r="F147" s="429"/>
    </row>
    <row r="148" spans="1:6" s="411" customFormat="1" ht="12.75">
      <c r="A148" s="432"/>
      <c r="B148" s="436"/>
      <c r="C148" s="434" t="s">
        <v>638</v>
      </c>
      <c r="D148" s="435">
        <v>155</v>
      </c>
      <c r="E148" s="508"/>
      <c r="F148" s="429">
        <f>D148*E148</f>
        <v>0</v>
      </c>
    </row>
    <row r="149" spans="1:6" s="411" customFormat="1" ht="12.75">
      <c r="A149" s="417"/>
      <c r="B149" s="417"/>
      <c r="C149" s="418"/>
      <c r="D149" s="418"/>
      <c r="E149" s="513"/>
      <c r="F149" s="429"/>
    </row>
    <row r="150" spans="1:6" s="411" customFormat="1" ht="12.75">
      <c r="A150" s="432" t="s">
        <v>532</v>
      </c>
      <c r="B150" s="433" t="s">
        <v>533</v>
      </c>
      <c r="C150" s="434"/>
      <c r="D150" s="435"/>
      <c r="E150" s="508"/>
      <c r="F150" s="429"/>
    </row>
    <row r="151" spans="1:6" s="411" customFormat="1" ht="25.5">
      <c r="A151" s="432"/>
      <c r="B151" s="220" t="s">
        <v>534</v>
      </c>
      <c r="C151" s="434"/>
      <c r="D151" s="435"/>
      <c r="E151" s="508"/>
      <c r="F151" s="429"/>
    </row>
    <row r="152" spans="1:6" s="411" customFormat="1" ht="12.75">
      <c r="A152" s="432"/>
      <c r="B152" s="436"/>
      <c r="C152" s="434" t="s">
        <v>243</v>
      </c>
      <c r="D152" s="435">
        <v>155</v>
      </c>
      <c r="E152" s="508"/>
      <c r="F152" s="429">
        <f>D152*E152</f>
        <v>0</v>
      </c>
    </row>
    <row r="153" spans="1:6" s="411" customFormat="1" ht="12.75">
      <c r="A153" s="417"/>
      <c r="B153" s="417"/>
      <c r="C153" s="418"/>
      <c r="D153" s="418"/>
      <c r="E153" s="513"/>
      <c r="F153" s="429"/>
    </row>
    <row r="154" spans="1:6" s="411" customFormat="1" ht="12.75">
      <c r="A154" s="432" t="s">
        <v>535</v>
      </c>
      <c r="B154" s="433" t="s">
        <v>241</v>
      </c>
      <c r="C154" s="439"/>
      <c r="D154" s="440"/>
      <c r="E154" s="510"/>
      <c r="F154" s="429"/>
    </row>
    <row r="155" spans="1:6" s="411" customFormat="1" ht="38.25">
      <c r="A155" s="432"/>
      <c r="B155" s="220" t="s">
        <v>242</v>
      </c>
      <c r="C155" s="439"/>
      <c r="D155" s="440"/>
      <c r="E155" s="510"/>
      <c r="F155" s="429"/>
    </row>
    <row r="156" spans="1:6" s="411" customFormat="1" ht="12.75">
      <c r="A156" s="432"/>
      <c r="B156" s="436"/>
      <c r="C156" s="470" t="s">
        <v>243</v>
      </c>
      <c r="D156" s="435">
        <v>1</v>
      </c>
      <c r="E156" s="510"/>
      <c r="F156" s="429">
        <f>D156*E156</f>
        <v>0</v>
      </c>
    </row>
    <row r="157" spans="1:6" s="411" customFormat="1" ht="12.75">
      <c r="A157" s="432"/>
      <c r="B157" s="436"/>
      <c r="C157" s="439"/>
      <c r="D157" s="440"/>
      <c r="E157" s="510"/>
      <c r="F157" s="429"/>
    </row>
    <row r="158" spans="1:6" s="411" customFormat="1" ht="12.75">
      <c r="A158" s="432" t="s">
        <v>536</v>
      </c>
      <c r="B158" s="433" t="s">
        <v>245</v>
      </c>
      <c r="C158" s="439"/>
      <c r="D158" s="440"/>
      <c r="E158" s="510"/>
      <c r="F158" s="429"/>
    </row>
    <row r="159" spans="1:6" s="411" customFormat="1" ht="25.5">
      <c r="A159" s="432"/>
      <c r="B159" s="436" t="s">
        <v>246</v>
      </c>
      <c r="C159" s="439"/>
      <c r="D159" s="440"/>
      <c r="E159" s="510"/>
      <c r="F159" s="429"/>
    </row>
    <row r="160" spans="1:6" s="411" customFormat="1" ht="12.75">
      <c r="A160" s="432"/>
      <c r="B160" s="436"/>
      <c r="C160" s="470" t="s">
        <v>243</v>
      </c>
      <c r="D160" s="435">
        <v>1</v>
      </c>
      <c r="E160" s="510"/>
      <c r="F160" s="429">
        <f>D160*E160</f>
        <v>0</v>
      </c>
    </row>
    <row r="161" spans="1:6" s="411" customFormat="1" ht="12.75">
      <c r="A161" s="432"/>
      <c r="B161" s="436"/>
      <c r="C161" s="439"/>
      <c r="D161" s="440"/>
      <c r="E161" s="510"/>
      <c r="F161" s="429"/>
    </row>
    <row r="162" spans="1:6" s="411" customFormat="1" ht="12.75">
      <c r="A162" s="432" t="s">
        <v>537</v>
      </c>
      <c r="B162" s="433" t="s">
        <v>248</v>
      </c>
      <c r="C162" s="439"/>
      <c r="D162" s="440"/>
      <c r="E162" s="510"/>
      <c r="F162" s="429"/>
    </row>
    <row r="163" spans="1:6" s="411" customFormat="1" ht="25.5">
      <c r="A163" s="432"/>
      <c r="B163" s="436" t="s">
        <v>249</v>
      </c>
      <c r="C163" s="439"/>
      <c r="D163" s="440"/>
      <c r="E163" s="510"/>
      <c r="F163" s="429"/>
    </row>
    <row r="164" spans="1:6" s="411" customFormat="1" ht="12.75">
      <c r="A164" s="432"/>
      <c r="B164" s="436"/>
      <c r="C164" s="470" t="s">
        <v>243</v>
      </c>
      <c r="D164" s="435">
        <v>1</v>
      </c>
      <c r="E164" s="508"/>
      <c r="F164" s="429">
        <f>D164*E164</f>
        <v>0</v>
      </c>
    </row>
    <row r="165" spans="1:6" s="411" customFormat="1" ht="12.75">
      <c r="A165" s="445"/>
      <c r="B165" s="446"/>
      <c r="C165" s="447"/>
      <c r="D165" s="448"/>
      <c r="E165" s="511"/>
      <c r="F165" s="449"/>
    </row>
    <row r="166" spans="1:6" s="411" customFormat="1" ht="12.75">
      <c r="A166" s="450" t="s">
        <v>424</v>
      </c>
      <c r="B166" s="450" t="s">
        <v>250</v>
      </c>
      <c r="C166" s="450"/>
      <c r="D166" s="450"/>
      <c r="E166" s="512" t="s">
        <v>354</v>
      </c>
      <c r="F166" s="452">
        <f>SUM(F141:F165)</f>
        <v>0</v>
      </c>
    </row>
    <row r="167" spans="1:6" s="411" customFormat="1" ht="12.75">
      <c r="A167" s="417"/>
      <c r="B167" s="417"/>
      <c r="C167" s="418"/>
      <c r="D167" s="418"/>
      <c r="E167" s="513"/>
      <c r="F167" s="418"/>
    </row>
    <row r="168" spans="1:6" s="411" customFormat="1" ht="12.75">
      <c r="A168" s="417"/>
      <c r="B168" s="417"/>
      <c r="C168" s="418"/>
      <c r="D168" s="418"/>
      <c r="E168" s="513"/>
      <c r="F168" s="418"/>
    </row>
    <row r="169" spans="1:6" s="411" customFormat="1" ht="12.75">
      <c r="A169" s="417" t="s">
        <v>99</v>
      </c>
      <c r="B169" s="417" t="s">
        <v>251</v>
      </c>
      <c r="C169" s="418"/>
      <c r="D169" s="418"/>
      <c r="E169" s="513"/>
      <c r="F169" s="418"/>
    </row>
    <row r="170" spans="1:6" s="411" customFormat="1" ht="12.75">
      <c r="A170" s="417"/>
      <c r="B170" s="417"/>
      <c r="C170" s="418"/>
      <c r="D170" s="418"/>
      <c r="E170" s="513"/>
      <c r="F170" s="418"/>
    </row>
    <row r="171" spans="1:6" s="411" customFormat="1" ht="12.75">
      <c r="A171" s="432" t="s">
        <v>538</v>
      </c>
      <c r="B171" s="433" t="s">
        <v>252</v>
      </c>
      <c r="C171" s="434"/>
      <c r="D171" s="435"/>
      <c r="E171" s="509"/>
      <c r="F171" s="429"/>
    </row>
    <row r="172" spans="1:6" s="411" customFormat="1" ht="38.25">
      <c r="A172" s="432"/>
      <c r="B172" s="220" t="s">
        <v>539</v>
      </c>
      <c r="C172" s="434"/>
      <c r="D172" s="435"/>
      <c r="E172" s="509"/>
      <c r="F172" s="429"/>
    </row>
    <row r="173" spans="1:6" s="411" customFormat="1" ht="12.75">
      <c r="A173" s="432"/>
      <c r="B173" s="436"/>
      <c r="C173" s="434" t="s">
        <v>638</v>
      </c>
      <c r="D173" s="435">
        <v>150</v>
      </c>
      <c r="E173" s="508"/>
      <c r="F173" s="429">
        <f>D173*E173</f>
        <v>0</v>
      </c>
    </row>
    <row r="174" spans="1:6" s="411" customFormat="1" ht="12.75">
      <c r="A174" s="432"/>
      <c r="B174" s="436"/>
      <c r="C174" s="434"/>
      <c r="D174" s="435"/>
      <c r="E174" s="508"/>
      <c r="F174" s="429"/>
    </row>
    <row r="175" spans="1:6" s="411" customFormat="1" ht="12.75">
      <c r="A175" s="432" t="s">
        <v>540</v>
      </c>
      <c r="B175" s="433" t="s">
        <v>541</v>
      </c>
      <c r="C175" s="434"/>
      <c r="D175" s="435"/>
      <c r="E175" s="509"/>
      <c r="F175" s="429"/>
    </row>
    <row r="176" spans="1:6" s="411" customFormat="1" ht="102">
      <c r="A176" s="432"/>
      <c r="B176" s="222" t="s">
        <v>542</v>
      </c>
      <c r="C176" s="434"/>
      <c r="D176" s="435"/>
      <c r="E176" s="509"/>
      <c r="F176" s="429"/>
    </row>
    <row r="177" spans="1:6" s="411" customFormat="1" ht="12.75">
      <c r="A177" s="432"/>
      <c r="B177" s="436"/>
      <c r="C177" s="434" t="s">
        <v>392</v>
      </c>
      <c r="D177" s="435">
        <v>144</v>
      </c>
      <c r="E177" s="508"/>
      <c r="F177" s="429">
        <f>D177*E177</f>
        <v>0</v>
      </c>
    </row>
    <row r="178" spans="1:6" s="411" customFormat="1" ht="12.75">
      <c r="A178" s="432"/>
      <c r="B178" s="436"/>
      <c r="C178" s="434"/>
      <c r="D178" s="435"/>
      <c r="E178" s="508"/>
      <c r="F178" s="429"/>
    </row>
    <row r="179" spans="1:6" s="411" customFormat="1" ht="12.75">
      <c r="A179" s="454" t="s">
        <v>543</v>
      </c>
      <c r="B179" s="455" t="s">
        <v>256</v>
      </c>
      <c r="C179" s="456"/>
      <c r="D179" s="457"/>
      <c r="E179" s="509"/>
      <c r="F179" s="429"/>
    </row>
    <row r="180" spans="1:6" s="411" customFormat="1" ht="63.75">
      <c r="A180" s="454"/>
      <c r="B180" s="220" t="s">
        <v>544</v>
      </c>
      <c r="C180" s="456"/>
      <c r="D180" s="457"/>
      <c r="E180" s="509"/>
      <c r="F180" s="429"/>
    </row>
    <row r="181" spans="1:6" s="411" customFormat="1" ht="12.75">
      <c r="A181" s="432"/>
      <c r="B181" s="436"/>
      <c r="C181" s="434" t="s">
        <v>391</v>
      </c>
      <c r="D181" s="435">
        <v>120</v>
      </c>
      <c r="E181" s="508"/>
      <c r="F181" s="429">
        <f>D181*E181</f>
        <v>0</v>
      </c>
    </row>
    <row r="182" spans="1:6" s="411" customFormat="1" ht="12.75">
      <c r="A182" s="432"/>
      <c r="B182" s="436"/>
      <c r="C182" s="434"/>
      <c r="D182" s="435"/>
      <c r="E182" s="508"/>
      <c r="F182" s="429"/>
    </row>
    <row r="183" spans="1:6" s="411" customFormat="1" ht="12.75">
      <c r="A183" s="432" t="s">
        <v>545</v>
      </c>
      <c r="B183" s="433" t="s">
        <v>258</v>
      </c>
      <c r="C183" s="434"/>
      <c r="D183" s="435"/>
      <c r="E183" s="508"/>
      <c r="F183" s="429"/>
    </row>
    <row r="184" spans="1:6" s="411" customFormat="1" ht="63.75">
      <c r="A184" s="432"/>
      <c r="B184" s="220" t="s">
        <v>546</v>
      </c>
      <c r="C184" s="434"/>
      <c r="D184" s="435"/>
      <c r="E184" s="508"/>
      <c r="F184" s="429"/>
    </row>
    <row r="185" spans="1:6" s="411" customFormat="1" ht="12.75">
      <c r="A185" s="432"/>
      <c r="B185" s="436"/>
      <c r="C185" s="434" t="s">
        <v>392</v>
      </c>
      <c r="D185" s="435">
        <v>12</v>
      </c>
      <c r="E185" s="508"/>
      <c r="F185" s="429">
        <f>D185*E185</f>
        <v>0</v>
      </c>
    </row>
    <row r="186" spans="1:6" s="411" customFormat="1" ht="12.75">
      <c r="A186" s="432"/>
      <c r="B186" s="436"/>
      <c r="C186" s="434"/>
      <c r="D186" s="435"/>
      <c r="E186" s="508"/>
      <c r="F186" s="429"/>
    </row>
    <row r="187" spans="1:6" s="411" customFormat="1" ht="12.75">
      <c r="A187" s="432" t="s">
        <v>547</v>
      </c>
      <c r="B187" s="433" t="s">
        <v>548</v>
      </c>
      <c r="C187" s="434"/>
      <c r="D187" s="435"/>
      <c r="E187" s="508"/>
      <c r="F187" s="429"/>
    </row>
    <row r="188" spans="1:6" s="411" customFormat="1" ht="38.25">
      <c r="A188" s="221"/>
      <c r="B188" s="220" t="s">
        <v>549</v>
      </c>
      <c r="C188" s="222"/>
      <c r="D188" s="223"/>
      <c r="E188" s="224"/>
      <c r="F188" s="429"/>
    </row>
    <row r="189" spans="1:6" s="411" customFormat="1" ht="25.5">
      <c r="A189" s="221"/>
      <c r="B189" s="220" t="s">
        <v>550</v>
      </c>
      <c r="C189" s="222"/>
      <c r="D189" s="223"/>
      <c r="E189" s="224"/>
      <c r="F189" s="429"/>
    </row>
    <row r="190" spans="1:6" s="411" customFormat="1" ht="12.75">
      <c r="A190" s="432"/>
      <c r="B190" s="436"/>
      <c r="C190" s="434" t="s">
        <v>392</v>
      </c>
      <c r="D190" s="435">
        <v>18</v>
      </c>
      <c r="E190" s="508"/>
      <c r="F190" s="429">
        <f>D190*E190</f>
        <v>0</v>
      </c>
    </row>
    <row r="191" spans="1:6" s="411" customFormat="1" ht="12.75">
      <c r="A191" s="432"/>
      <c r="B191" s="436"/>
      <c r="C191" s="434"/>
      <c r="D191" s="435"/>
      <c r="E191" s="508"/>
      <c r="F191" s="429"/>
    </row>
    <row r="192" spans="1:6" s="411" customFormat="1" ht="12.75">
      <c r="A192" s="432" t="s">
        <v>551</v>
      </c>
      <c r="B192" s="433" t="s">
        <v>552</v>
      </c>
      <c r="C192" s="434"/>
      <c r="D192" s="435"/>
      <c r="E192" s="508"/>
      <c r="F192" s="429"/>
    </row>
    <row r="193" spans="1:6" s="411" customFormat="1" ht="25.5">
      <c r="A193" s="432"/>
      <c r="B193" s="220" t="s">
        <v>553</v>
      </c>
      <c r="C193" s="434"/>
      <c r="D193" s="435"/>
      <c r="E193" s="508"/>
      <c r="F193" s="429"/>
    </row>
    <row r="194" spans="1:6" s="411" customFormat="1" ht="12.75">
      <c r="A194" s="432"/>
      <c r="B194" s="436"/>
      <c r="C194" s="434" t="s">
        <v>392</v>
      </c>
      <c r="D194" s="435">
        <v>120</v>
      </c>
      <c r="E194" s="508"/>
      <c r="F194" s="429">
        <f>D194*E194</f>
        <v>0</v>
      </c>
    </row>
    <row r="195" spans="1:6" s="411" customFormat="1" ht="12.75">
      <c r="A195" s="432"/>
      <c r="B195" s="436"/>
      <c r="C195" s="434"/>
      <c r="D195" s="435"/>
      <c r="E195" s="508"/>
      <c r="F195" s="429"/>
    </row>
    <row r="196" spans="1:6" s="411" customFormat="1" ht="12.75">
      <c r="A196" s="432" t="s">
        <v>554</v>
      </c>
      <c r="B196" s="433" t="s">
        <v>515</v>
      </c>
      <c r="C196" s="434"/>
      <c r="D196" s="435"/>
      <c r="E196" s="508"/>
      <c r="F196" s="429"/>
    </row>
    <row r="197" spans="1:6" s="411" customFormat="1" ht="38.25">
      <c r="A197" s="221"/>
      <c r="B197" s="220" t="s">
        <v>555</v>
      </c>
      <c r="C197" s="225"/>
      <c r="D197" s="226"/>
      <c r="E197" s="224"/>
      <c r="F197" s="429"/>
    </row>
    <row r="198" spans="1:6" s="411" customFormat="1" ht="25.5">
      <c r="A198" s="221"/>
      <c r="B198" s="220" t="s">
        <v>556</v>
      </c>
      <c r="C198" s="225"/>
      <c r="D198" s="226"/>
      <c r="E198" s="224"/>
      <c r="F198" s="429"/>
    </row>
    <row r="199" spans="1:6" s="411" customFormat="1" ht="12.75">
      <c r="A199" s="432"/>
      <c r="B199" s="436"/>
      <c r="C199" s="434" t="s">
        <v>392</v>
      </c>
      <c r="D199" s="435">
        <v>30</v>
      </c>
      <c r="E199" s="508"/>
      <c r="F199" s="429">
        <f>D199*E199</f>
        <v>0</v>
      </c>
    </row>
    <row r="200" spans="1:6" s="411" customFormat="1" ht="12.75">
      <c r="A200" s="432"/>
      <c r="B200" s="436"/>
      <c r="C200" s="434"/>
      <c r="D200" s="435"/>
      <c r="E200" s="508"/>
      <c r="F200" s="429"/>
    </row>
    <row r="201" spans="1:6" s="411" customFormat="1" ht="12.75">
      <c r="A201" s="432" t="s">
        <v>557</v>
      </c>
      <c r="B201" s="433" t="s">
        <v>558</v>
      </c>
      <c r="C201" s="434"/>
      <c r="D201" s="435"/>
      <c r="E201" s="508"/>
      <c r="F201" s="429"/>
    </row>
    <row r="202" spans="1:6" s="411" customFormat="1" ht="89.25">
      <c r="A202" s="221"/>
      <c r="B202" s="220" t="s">
        <v>559</v>
      </c>
      <c r="C202" s="225"/>
      <c r="D202" s="226"/>
      <c r="E202" s="224"/>
      <c r="F202" s="429"/>
    </row>
    <row r="203" spans="1:6" s="411" customFormat="1" ht="89.25">
      <c r="A203" s="221"/>
      <c r="B203" s="220" t="s">
        <v>560</v>
      </c>
      <c r="C203" s="225"/>
      <c r="D203" s="226"/>
      <c r="E203" s="224"/>
      <c r="F203" s="429"/>
    </row>
    <row r="204" spans="1:6" s="411" customFormat="1" ht="76.5">
      <c r="A204" s="221"/>
      <c r="B204" s="220" t="s">
        <v>561</v>
      </c>
      <c r="C204" s="225"/>
      <c r="D204" s="226"/>
      <c r="E204" s="224"/>
      <c r="F204" s="429"/>
    </row>
    <row r="205" spans="1:6" s="411" customFormat="1" ht="216.75">
      <c r="A205" s="221"/>
      <c r="B205" s="220" t="s">
        <v>562</v>
      </c>
      <c r="C205" s="225"/>
      <c r="D205" s="226"/>
      <c r="E205" s="224"/>
      <c r="F205" s="429"/>
    </row>
    <row r="206" spans="1:6" ht="14.25">
      <c r="A206" s="432"/>
      <c r="B206" s="436" t="s">
        <v>563</v>
      </c>
      <c r="C206" s="434" t="s">
        <v>374</v>
      </c>
      <c r="D206" s="435">
        <v>3</v>
      </c>
      <c r="E206" s="508"/>
      <c r="F206" s="429">
        <f>D206*E206</f>
        <v>0</v>
      </c>
    </row>
    <row r="207" spans="1:6" ht="14.25">
      <c r="A207" s="432"/>
      <c r="B207" s="436"/>
      <c r="C207" s="434"/>
      <c r="D207" s="435"/>
      <c r="E207" s="508"/>
      <c r="F207" s="429"/>
    </row>
    <row r="208" spans="1:6" ht="14.25">
      <c r="A208" s="432" t="s">
        <v>564</v>
      </c>
      <c r="B208" s="433" t="s">
        <v>565</v>
      </c>
      <c r="C208" s="435"/>
      <c r="D208" s="435"/>
      <c r="E208" s="508"/>
      <c r="F208" s="429"/>
    </row>
    <row r="209" spans="1:6" ht="229.5">
      <c r="A209" s="442"/>
      <c r="B209" s="370" t="s">
        <v>566</v>
      </c>
      <c r="C209" s="435"/>
      <c r="D209" s="435"/>
      <c r="E209" s="508"/>
      <c r="F209" s="429"/>
    </row>
    <row r="210" spans="1:6" ht="63.75">
      <c r="A210" s="442"/>
      <c r="B210" s="370" t="s">
        <v>567</v>
      </c>
      <c r="C210" s="435"/>
      <c r="D210" s="435"/>
      <c r="E210" s="508"/>
      <c r="F210" s="429"/>
    </row>
    <row r="211" spans="1:6" ht="14.25">
      <c r="A211" s="442"/>
      <c r="B211" s="436" t="s">
        <v>568</v>
      </c>
      <c r="C211" s="435" t="s">
        <v>374</v>
      </c>
      <c r="D211" s="435">
        <v>72</v>
      </c>
      <c r="E211" s="508"/>
      <c r="F211" s="429">
        <f>D211*E211</f>
        <v>0</v>
      </c>
    </row>
    <row r="212" spans="1:6" ht="14.25">
      <c r="A212" s="442"/>
      <c r="B212" s="436" t="s">
        <v>569</v>
      </c>
      <c r="C212" s="435" t="s">
        <v>374</v>
      </c>
      <c r="D212" s="435">
        <v>4</v>
      </c>
      <c r="E212" s="508"/>
      <c r="F212" s="429">
        <f>D212*E212</f>
        <v>0</v>
      </c>
    </row>
    <row r="213" spans="1:6" ht="14.25">
      <c r="A213" s="442"/>
      <c r="B213" s="436" t="s">
        <v>570</v>
      </c>
      <c r="C213" s="435" t="s">
        <v>374</v>
      </c>
      <c r="D213" s="435">
        <v>74</v>
      </c>
      <c r="E213" s="508"/>
      <c r="F213" s="429">
        <f>D213*E213</f>
        <v>0</v>
      </c>
    </row>
    <row r="214" spans="1:6" ht="14.25">
      <c r="A214" s="432"/>
      <c r="B214" s="436"/>
      <c r="C214" s="434"/>
      <c r="D214" s="435"/>
      <c r="E214" s="508"/>
      <c r="F214" s="429"/>
    </row>
    <row r="215" spans="1:6" ht="14.25">
      <c r="A215" s="432" t="s">
        <v>571</v>
      </c>
      <c r="B215" s="433" t="s">
        <v>572</v>
      </c>
      <c r="C215" s="435"/>
      <c r="D215" s="435"/>
      <c r="E215" s="508"/>
      <c r="F215" s="429"/>
    </row>
    <row r="216" spans="1:6" ht="178.5">
      <c r="A216" s="442"/>
      <c r="B216" s="370" t="s">
        <v>573</v>
      </c>
      <c r="C216" s="435"/>
      <c r="D216" s="435"/>
      <c r="E216" s="508"/>
      <c r="F216" s="429"/>
    </row>
    <row r="217" spans="1:6" ht="63.75">
      <c r="A217" s="442"/>
      <c r="B217" s="370" t="s">
        <v>567</v>
      </c>
      <c r="C217" s="435"/>
      <c r="D217" s="435"/>
      <c r="E217" s="508"/>
      <c r="F217" s="429"/>
    </row>
    <row r="218" spans="1:6" ht="14.25">
      <c r="A218" s="442"/>
      <c r="B218" s="436" t="s">
        <v>568</v>
      </c>
      <c r="C218" s="435" t="s">
        <v>374</v>
      </c>
      <c r="D218" s="435">
        <v>179</v>
      </c>
      <c r="E218" s="508"/>
      <c r="F218" s="429">
        <f>D218*E218</f>
        <v>0</v>
      </c>
    </row>
    <row r="219" spans="1:6" ht="14.25">
      <c r="A219" s="442"/>
      <c r="B219" s="436" t="s">
        <v>574</v>
      </c>
      <c r="C219" s="435" t="s">
        <v>374</v>
      </c>
      <c r="D219" s="435">
        <v>1</v>
      </c>
      <c r="E219" s="508"/>
      <c r="F219" s="429">
        <f>D219*E219</f>
        <v>0</v>
      </c>
    </row>
    <row r="220" spans="1:6" ht="14.25">
      <c r="A220" s="442"/>
      <c r="B220" s="436" t="s">
        <v>569</v>
      </c>
      <c r="C220" s="435" t="s">
        <v>374</v>
      </c>
      <c r="D220" s="435">
        <v>10</v>
      </c>
      <c r="E220" s="508"/>
      <c r="F220" s="429">
        <f>D220*E220</f>
        <v>0</v>
      </c>
    </row>
    <row r="221" spans="1:6" ht="14.25">
      <c r="A221" s="442"/>
      <c r="B221" s="436" t="s">
        <v>570</v>
      </c>
      <c r="C221" s="435" t="s">
        <v>374</v>
      </c>
      <c r="D221" s="435">
        <v>185</v>
      </c>
      <c r="E221" s="508"/>
      <c r="F221" s="429">
        <f>D221*E221</f>
        <v>0</v>
      </c>
    </row>
    <row r="222" spans="1:6" ht="14.25">
      <c r="A222" s="432"/>
      <c r="B222" s="436"/>
      <c r="C222" s="434"/>
      <c r="D222" s="435"/>
      <c r="E222" s="508"/>
      <c r="F222" s="429"/>
    </row>
    <row r="223" spans="1:6" ht="14.25">
      <c r="A223" s="432" t="s">
        <v>575</v>
      </c>
      <c r="B223" s="433" t="s">
        <v>241</v>
      </c>
      <c r="C223" s="434"/>
      <c r="D223" s="435"/>
      <c r="E223" s="508"/>
      <c r="F223" s="429"/>
    </row>
    <row r="224" spans="1:6" ht="38.25">
      <c r="A224" s="432"/>
      <c r="B224" s="220" t="s">
        <v>242</v>
      </c>
      <c r="C224" s="434"/>
      <c r="D224" s="435"/>
      <c r="E224" s="508"/>
      <c r="F224" s="429"/>
    </row>
    <row r="225" spans="1:6" ht="14.25">
      <c r="A225" s="432"/>
      <c r="B225" s="436"/>
      <c r="C225" s="434" t="s">
        <v>638</v>
      </c>
      <c r="D225" s="435">
        <v>880</v>
      </c>
      <c r="E225" s="508"/>
      <c r="F225" s="429">
        <f>D225*E225</f>
        <v>0</v>
      </c>
    </row>
    <row r="226" spans="1:6" ht="14.25">
      <c r="A226" s="432"/>
      <c r="B226" s="436"/>
      <c r="C226" s="434"/>
      <c r="D226" s="435"/>
      <c r="E226" s="508"/>
      <c r="F226" s="429"/>
    </row>
    <row r="227" spans="1:6" ht="14.25">
      <c r="A227" s="432" t="s">
        <v>576</v>
      </c>
      <c r="B227" s="433" t="s">
        <v>245</v>
      </c>
      <c r="C227" s="439"/>
      <c r="D227" s="440"/>
      <c r="E227" s="510"/>
      <c r="F227" s="429"/>
    </row>
    <row r="228" spans="1:6" ht="25.5">
      <c r="A228" s="432"/>
      <c r="B228" s="436" t="s">
        <v>246</v>
      </c>
      <c r="C228" s="439"/>
      <c r="D228" s="440"/>
      <c r="E228" s="510"/>
      <c r="F228" s="429"/>
    </row>
    <row r="229" spans="1:6" ht="14.25">
      <c r="A229" s="432"/>
      <c r="B229" s="436"/>
      <c r="C229" s="439" t="s">
        <v>243</v>
      </c>
      <c r="D229" s="435">
        <v>1</v>
      </c>
      <c r="E229" s="510"/>
      <c r="F229" s="429">
        <f>D229*E229</f>
        <v>0</v>
      </c>
    </row>
    <row r="230" spans="1:6" ht="14.25">
      <c r="A230" s="432"/>
      <c r="B230" s="436"/>
      <c r="C230" s="439"/>
      <c r="D230" s="440"/>
      <c r="E230" s="510"/>
      <c r="F230" s="429"/>
    </row>
    <row r="231" spans="1:6" ht="14.25">
      <c r="A231" s="432" t="s">
        <v>577</v>
      </c>
      <c r="B231" s="433" t="s">
        <v>248</v>
      </c>
      <c r="C231" s="439"/>
      <c r="D231" s="440"/>
      <c r="E231" s="510"/>
      <c r="F231" s="429"/>
    </row>
    <row r="232" spans="1:6" ht="25.5">
      <c r="A232" s="432"/>
      <c r="B232" s="436" t="s">
        <v>249</v>
      </c>
      <c r="C232" s="439"/>
      <c r="D232" s="440"/>
      <c r="E232" s="510"/>
      <c r="F232" s="429"/>
    </row>
    <row r="233" spans="1:6" ht="14.25">
      <c r="A233" s="432"/>
      <c r="B233" s="436"/>
      <c r="C233" s="434" t="s">
        <v>243</v>
      </c>
      <c r="D233" s="435">
        <v>1</v>
      </c>
      <c r="E233" s="508"/>
      <c r="F233" s="429">
        <f>D233*E233</f>
        <v>0</v>
      </c>
    </row>
    <row r="234" spans="1:6" ht="14.25">
      <c r="A234" s="432"/>
      <c r="B234" s="436"/>
      <c r="C234" s="434"/>
      <c r="D234" s="435"/>
      <c r="E234" s="429"/>
      <c r="F234" s="429"/>
    </row>
    <row r="235" spans="1:6" ht="14.25">
      <c r="A235" s="471" t="s">
        <v>99</v>
      </c>
      <c r="B235" s="471" t="s">
        <v>383</v>
      </c>
      <c r="C235" s="471"/>
      <c r="D235" s="471"/>
      <c r="E235" s="472" t="s">
        <v>354</v>
      </c>
      <c r="F235" s="473">
        <f>SUM(F171:F234)</f>
        <v>0</v>
      </c>
    </row>
    <row r="236" spans="1:6" ht="14.25">
      <c r="A236" s="445"/>
      <c r="B236" s="458"/>
      <c r="C236" s="459"/>
      <c r="D236" s="460"/>
      <c r="E236" s="461"/>
      <c r="F236" s="462"/>
    </row>
    <row r="237" spans="1:6" ht="14.25">
      <c r="A237" s="450" t="s">
        <v>378</v>
      </c>
      <c r="B237" s="450" t="s">
        <v>578</v>
      </c>
      <c r="C237" s="450"/>
      <c r="D237" s="450"/>
      <c r="E237" s="451" t="s">
        <v>354</v>
      </c>
      <c r="F237" s="452">
        <f>F166+F235</f>
        <v>0</v>
      </c>
    </row>
    <row r="243" spans="1:4" ht="14.25">
      <c r="A243" s="480"/>
      <c r="B243" s="480"/>
      <c r="C243" s="480"/>
      <c r="D243" s="481"/>
    </row>
    <row r="244" spans="1:4" ht="14.25">
      <c r="A244" s="482"/>
      <c r="B244" s="482"/>
      <c r="C244" s="482"/>
      <c r="D244" s="481"/>
    </row>
    <row r="245" spans="1:4" ht="14.25">
      <c r="A245" s="482"/>
      <c r="B245" s="480"/>
      <c r="C245" s="480"/>
      <c r="D245" s="481"/>
    </row>
    <row r="246" spans="1:4" ht="18">
      <c r="A246" s="482"/>
      <c r="B246" s="483" t="s">
        <v>579</v>
      </c>
      <c r="C246" s="484"/>
      <c r="D246" s="481"/>
    </row>
    <row r="247" spans="1:4" ht="14.25">
      <c r="A247" s="480"/>
      <c r="B247" s="480"/>
      <c r="C247" s="480"/>
      <c r="D247" s="481"/>
    </row>
    <row r="248" spans="1:4" ht="14.25">
      <c r="A248" s="480"/>
      <c r="B248" s="480"/>
      <c r="C248" s="480"/>
      <c r="D248" s="481"/>
    </row>
    <row r="249" spans="1:4" ht="14.25">
      <c r="A249" s="480"/>
      <c r="B249" s="480"/>
      <c r="C249" s="480"/>
      <c r="D249" s="481"/>
    </row>
    <row r="250" spans="1:6" ht="25.5">
      <c r="A250" s="485" t="s">
        <v>377</v>
      </c>
      <c r="B250" s="486" t="s">
        <v>580</v>
      </c>
      <c r="C250" s="487"/>
      <c r="D250" s="481"/>
      <c r="E250" s="487">
        <f>F132</f>
        <v>0</v>
      </c>
      <c r="F250" s="488"/>
    </row>
    <row r="251" spans="1:6" ht="14.25">
      <c r="A251" s="489"/>
      <c r="B251" s="480"/>
      <c r="C251" s="490"/>
      <c r="D251" s="481"/>
      <c r="E251" s="490"/>
      <c r="F251" s="481"/>
    </row>
    <row r="252" spans="1:6" ht="14.25">
      <c r="A252" s="485" t="s">
        <v>378</v>
      </c>
      <c r="B252" s="486" t="s">
        <v>522</v>
      </c>
      <c r="C252" s="487"/>
      <c r="D252" s="481"/>
      <c r="E252" s="487">
        <f>F237</f>
        <v>0</v>
      </c>
      <c r="F252" s="481"/>
    </row>
    <row r="253" spans="1:6" ht="14.25">
      <c r="A253" s="491"/>
      <c r="B253" s="492"/>
      <c r="C253" s="493"/>
      <c r="D253" s="494"/>
      <c r="E253" s="493"/>
      <c r="F253" s="494"/>
    </row>
    <row r="254" spans="1:6" ht="14.25">
      <c r="A254" s="495"/>
      <c r="B254" s="496" t="s">
        <v>581</v>
      </c>
      <c r="C254" s="497"/>
      <c r="D254" s="453"/>
      <c r="E254" s="497">
        <f>SUM(E250:E253)</f>
        <v>0</v>
      </c>
      <c r="F254" s="452" t="s">
        <v>407</v>
      </c>
    </row>
    <row r="255" spans="1:6" ht="14.25">
      <c r="A255" s="498"/>
      <c r="B255" s="499"/>
      <c r="C255" s="488"/>
      <c r="D255" s="453"/>
      <c r="E255" s="488"/>
      <c r="F255" s="453"/>
    </row>
    <row r="256" spans="1:6" ht="14.25">
      <c r="A256" s="420"/>
      <c r="B256" s="500" t="s">
        <v>813</v>
      </c>
      <c r="C256" s="501"/>
      <c r="D256" s="424"/>
      <c r="E256" s="501">
        <f>E254*0.25</f>
        <v>0</v>
      </c>
      <c r="F256" s="671" t="s">
        <v>407</v>
      </c>
    </row>
    <row r="257" spans="1:6" ht="14.25">
      <c r="A257" s="502"/>
      <c r="B257" s="503"/>
      <c r="C257" s="504"/>
      <c r="D257" s="505"/>
      <c r="E257" s="504"/>
      <c r="F257" s="505"/>
    </row>
    <row r="258" spans="1:6" ht="14.25">
      <c r="A258" s="506"/>
      <c r="B258" s="507" t="s">
        <v>582</v>
      </c>
      <c r="C258" s="497"/>
      <c r="D258" s="453"/>
      <c r="E258" s="497">
        <f>SUM(E254:E256)</f>
        <v>0</v>
      </c>
      <c r="F258" s="452" t="s">
        <v>407</v>
      </c>
    </row>
    <row r="259" spans="1:4" ht="14.25">
      <c r="A259" s="475"/>
      <c r="B259" s="476"/>
      <c r="C259" s="479"/>
      <c r="D259" s="479"/>
    </row>
    <row r="260" spans="1:4" ht="14.25">
      <c r="A260" s="475"/>
      <c r="B260" s="476"/>
      <c r="C260" s="479"/>
      <c r="D260" s="479"/>
    </row>
  </sheetData>
  <sheetProtection password="D5CB" sheet="1" objects="1" scenarios="1"/>
  <mergeCells count="4">
    <mergeCell ref="A2:B2"/>
    <mergeCell ref="A3:B3"/>
    <mergeCell ref="A4:B4"/>
    <mergeCell ref="A134:F134"/>
  </mergeCells>
  <printOptions/>
  <pageMargins left="0.75" right="0.75" top="1" bottom="1" header="0.5" footer="0.5"/>
  <pageSetup horizontalDpi="600" verticalDpi="600" orientation="portrait" paperSize="9" scale="90" r:id="rId2"/>
  <rowBreaks count="4" manualBreakCount="4">
    <brk id="37" max="255" man="1"/>
    <brk id="97" max="5" man="1"/>
    <brk id="132" max="255" man="1"/>
    <brk id="243" max="255" man="1"/>
  </rowBreaks>
  <drawing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F54"/>
  <sheetViews>
    <sheetView view="pageBreakPreview" zoomScale="115" zoomScaleNormal="90" zoomScaleSheetLayoutView="115" workbookViewId="0" topLeftCell="A1">
      <selection activeCell="B4" sqref="B4"/>
    </sheetView>
  </sheetViews>
  <sheetFormatPr defaultColWidth="9.140625" defaultRowHeight="15"/>
  <cols>
    <col min="1" max="1" width="8.28125" style="2" customWidth="1"/>
    <col min="2" max="2" width="45.7109375" style="2" customWidth="1"/>
    <col min="3" max="3" width="8.00390625" style="10" customWidth="1"/>
    <col min="4" max="4" width="10.421875" style="12" customWidth="1"/>
    <col min="5" max="5" width="10.7109375" style="2" customWidth="1"/>
    <col min="6" max="6" width="0.2890625" style="14" customWidth="1"/>
    <col min="7" max="16384" width="9.140625" style="2" customWidth="1"/>
  </cols>
  <sheetData>
    <row r="1" spans="1:6" ht="14.25">
      <c r="A1" s="706" t="s">
        <v>95</v>
      </c>
      <c r="B1" s="707"/>
      <c r="C1" s="707"/>
      <c r="D1" s="707"/>
      <c r="E1" s="707"/>
      <c r="F1" s="708"/>
    </row>
    <row r="3" ht="21.75" customHeight="1"/>
    <row r="4" spans="1:6" ht="14.25">
      <c r="A4" s="74"/>
      <c r="B4" s="76" t="s">
        <v>184</v>
      </c>
      <c r="C4" s="74"/>
      <c r="D4" s="75"/>
      <c r="E4" s="74"/>
      <c r="F4" s="74"/>
    </row>
    <row r="6" spans="1:6" ht="303.75" customHeight="1">
      <c r="A6" s="3"/>
      <c r="B6" s="705" t="s">
        <v>145</v>
      </c>
      <c r="C6" s="705"/>
      <c r="D6" s="705"/>
      <c r="E6" s="705"/>
      <c r="F6" s="705"/>
    </row>
    <row r="7" spans="1:6" ht="14.25">
      <c r="A7" s="3"/>
      <c r="B7" s="8"/>
      <c r="C7" s="11"/>
      <c r="E7" s="15"/>
      <c r="F7" s="15"/>
    </row>
    <row r="8" spans="1:6" ht="148.5" customHeight="1">
      <c r="A8" s="1"/>
      <c r="B8" s="697" t="s">
        <v>133</v>
      </c>
      <c r="C8" s="698"/>
      <c r="D8" s="698"/>
      <c r="E8" s="698"/>
      <c r="F8" s="698"/>
    </row>
    <row r="9" spans="2:6" ht="14.25">
      <c r="B9" s="18"/>
      <c r="C9" s="11"/>
      <c r="E9" s="15"/>
      <c r="F9" s="15"/>
    </row>
    <row r="10" spans="2:6" ht="29.25" customHeight="1">
      <c r="B10" s="709" t="s">
        <v>138</v>
      </c>
      <c r="C10" s="709"/>
      <c r="D10" s="709"/>
      <c r="E10" s="709"/>
      <c r="F10" s="709"/>
    </row>
    <row r="11" spans="2:6" ht="14.25">
      <c r="B11" s="18"/>
      <c r="C11" s="11"/>
      <c r="E11" s="15"/>
      <c r="F11" s="15"/>
    </row>
    <row r="12" spans="1:6" ht="159" customHeight="1">
      <c r="A12" s="1"/>
      <c r="B12" s="704" t="s">
        <v>139</v>
      </c>
      <c r="C12" s="704"/>
      <c r="D12" s="704"/>
      <c r="E12" s="704"/>
      <c r="F12" s="704"/>
    </row>
    <row r="13" spans="1:6" ht="232.5" customHeight="1">
      <c r="A13" s="1"/>
      <c r="B13" s="700" t="s">
        <v>140</v>
      </c>
      <c r="C13" s="701"/>
      <c r="D13" s="701"/>
      <c r="E13" s="701"/>
      <c r="F13" s="701"/>
    </row>
    <row r="14" spans="2:6" ht="76.5" customHeight="1">
      <c r="B14" s="700" t="s">
        <v>141</v>
      </c>
      <c r="C14" s="701"/>
      <c r="D14" s="701"/>
      <c r="E14" s="701"/>
      <c r="F14" s="701"/>
    </row>
    <row r="15" spans="1:6" ht="68.25" customHeight="1">
      <c r="A15" s="1"/>
      <c r="B15" s="700" t="s">
        <v>142</v>
      </c>
      <c r="C15" s="701"/>
      <c r="D15" s="701"/>
      <c r="E15" s="701"/>
      <c r="F15" s="701"/>
    </row>
    <row r="16" spans="2:6" ht="40.5" customHeight="1">
      <c r="B16" s="697" t="s">
        <v>143</v>
      </c>
      <c r="C16" s="698"/>
      <c r="D16" s="698"/>
      <c r="E16" s="698"/>
      <c r="F16" s="698"/>
    </row>
    <row r="17" spans="2:6" ht="132" customHeight="1">
      <c r="B17" s="697" t="s">
        <v>144</v>
      </c>
      <c r="C17" s="698"/>
      <c r="D17" s="698"/>
      <c r="E17" s="698"/>
      <c r="F17" s="698"/>
    </row>
    <row r="18" spans="2:6" ht="271.5" customHeight="1">
      <c r="B18" s="697" t="s">
        <v>0</v>
      </c>
      <c r="C18" s="698"/>
      <c r="D18" s="698"/>
      <c r="E18" s="698"/>
      <c r="F18" s="698"/>
    </row>
    <row r="19" spans="2:6" ht="14.25">
      <c r="B19" s="8"/>
      <c r="C19" s="9"/>
      <c r="D19" s="9"/>
      <c r="E19" s="15"/>
      <c r="F19" s="15"/>
    </row>
    <row r="20" spans="2:6" ht="289.5" customHeight="1">
      <c r="B20" s="702" t="s">
        <v>1</v>
      </c>
      <c r="C20" s="703"/>
      <c r="D20" s="703"/>
      <c r="E20" s="703"/>
      <c r="F20" s="703"/>
    </row>
    <row r="21" spans="1:6" ht="265.5" customHeight="1">
      <c r="A21" s="1"/>
      <c r="B21" s="697" t="s">
        <v>2</v>
      </c>
      <c r="C21" s="697"/>
      <c r="D21" s="697"/>
      <c r="E21" s="697"/>
      <c r="F21" s="697"/>
    </row>
    <row r="22" spans="1:6" ht="118.5" customHeight="1">
      <c r="A22" s="1"/>
      <c r="B22" s="697" t="s">
        <v>3</v>
      </c>
      <c r="C22" s="697"/>
      <c r="D22" s="697"/>
      <c r="E22" s="697"/>
      <c r="F22" s="697"/>
    </row>
    <row r="23" spans="1:6" ht="14.25" customHeight="1">
      <c r="A23" s="1"/>
      <c r="B23" s="43"/>
      <c r="C23" s="11"/>
      <c r="D23" s="13"/>
      <c r="E23" s="15"/>
      <c r="F23" s="15"/>
    </row>
    <row r="24" spans="1:6" ht="218.25" customHeight="1">
      <c r="A24" s="1"/>
      <c r="B24" s="699" t="s">
        <v>4</v>
      </c>
      <c r="C24" s="698"/>
      <c r="D24" s="698"/>
      <c r="E24" s="698"/>
      <c r="F24" s="698"/>
    </row>
    <row r="25" spans="1:6" ht="343.5" customHeight="1">
      <c r="A25" s="1"/>
      <c r="B25" s="700" t="s">
        <v>5</v>
      </c>
      <c r="C25" s="701"/>
      <c r="D25" s="701"/>
      <c r="E25" s="701"/>
      <c r="F25" s="701"/>
    </row>
    <row r="26" spans="1:6" ht="14.25" customHeight="1">
      <c r="A26" s="1"/>
      <c r="B26" s="18"/>
      <c r="C26" s="11"/>
      <c r="D26" s="13"/>
      <c r="E26" s="15"/>
      <c r="F26" s="15"/>
    </row>
    <row r="27" spans="1:6" ht="316.5" customHeight="1">
      <c r="A27" s="1"/>
      <c r="B27" s="697" t="s">
        <v>6</v>
      </c>
      <c r="C27" s="698"/>
      <c r="D27" s="698"/>
      <c r="E27" s="698"/>
      <c r="F27" s="698"/>
    </row>
    <row r="28" spans="1:6" ht="259.5" customHeight="1">
      <c r="A28" s="1"/>
      <c r="B28" s="697" t="s">
        <v>7</v>
      </c>
      <c r="C28" s="698"/>
      <c r="D28" s="698"/>
      <c r="E28" s="698"/>
      <c r="F28" s="698"/>
    </row>
    <row r="29" spans="1:6" ht="225.75" customHeight="1">
      <c r="A29" s="1"/>
      <c r="B29" s="697" t="s">
        <v>8</v>
      </c>
      <c r="C29" s="698"/>
      <c r="D29" s="698"/>
      <c r="E29" s="698"/>
      <c r="F29" s="698"/>
    </row>
    <row r="30" spans="1:6" ht="378.75" customHeight="1">
      <c r="A30" s="1"/>
      <c r="B30" s="699" t="s">
        <v>9</v>
      </c>
      <c r="C30" s="698"/>
      <c r="D30" s="698"/>
      <c r="E30" s="698"/>
      <c r="F30" s="698"/>
    </row>
    <row r="31" spans="1:6" ht="288" customHeight="1">
      <c r="A31" s="1"/>
      <c r="B31" s="697" t="s">
        <v>10</v>
      </c>
      <c r="C31" s="698"/>
      <c r="D31" s="698"/>
      <c r="E31" s="698"/>
      <c r="F31" s="698"/>
    </row>
    <row r="32" spans="1:6" ht="190.5" customHeight="1">
      <c r="A32" s="1"/>
      <c r="B32" s="702" t="s">
        <v>11</v>
      </c>
      <c r="C32" s="703"/>
      <c r="D32" s="703"/>
      <c r="E32" s="703"/>
      <c r="F32" s="703"/>
    </row>
    <row r="33" spans="1:6" ht="14.25" customHeight="1">
      <c r="A33" s="1"/>
      <c r="B33" s="42"/>
      <c r="C33" s="11"/>
      <c r="E33" s="15"/>
      <c r="F33" s="15"/>
    </row>
    <row r="34" spans="1:6" ht="14.25" customHeight="1">
      <c r="A34" s="62"/>
      <c r="B34" s="55"/>
      <c r="C34" s="63"/>
      <c r="D34" s="48"/>
      <c r="E34" s="45"/>
      <c r="F34" s="45"/>
    </row>
    <row r="35" spans="1:6" ht="14.25" customHeight="1">
      <c r="A35" s="62"/>
      <c r="B35" s="53"/>
      <c r="C35" s="63"/>
      <c r="D35" s="65"/>
      <c r="E35" s="45"/>
      <c r="F35" s="45"/>
    </row>
    <row r="36" spans="1:6" ht="14.25" customHeight="1">
      <c r="A36" s="62"/>
      <c r="B36" s="66"/>
      <c r="C36" s="63"/>
      <c r="D36" s="65"/>
      <c r="E36" s="45"/>
      <c r="F36" s="45"/>
    </row>
    <row r="37" spans="1:6" ht="14.25" customHeight="1">
      <c r="A37" s="62"/>
      <c r="B37" s="66"/>
      <c r="C37" s="63"/>
      <c r="D37" s="48"/>
      <c r="E37" s="45"/>
      <c r="F37" s="45"/>
    </row>
    <row r="38" spans="1:6" ht="29.25" customHeight="1">
      <c r="A38" s="62"/>
      <c r="B38" s="64"/>
      <c r="C38" s="63"/>
      <c r="D38" s="48"/>
      <c r="E38" s="45"/>
      <c r="F38" s="45"/>
    </row>
    <row r="39" spans="1:6" ht="14.25" customHeight="1">
      <c r="A39" s="62"/>
      <c r="B39" s="55"/>
      <c r="C39" s="63"/>
      <c r="D39" s="67"/>
      <c r="E39" s="45"/>
      <c r="F39" s="45"/>
    </row>
    <row r="40" spans="1:6" ht="14.25" customHeight="1">
      <c r="A40" s="62"/>
      <c r="B40" s="55"/>
      <c r="C40" s="63"/>
      <c r="D40" s="67"/>
      <c r="E40" s="45"/>
      <c r="F40" s="45"/>
    </row>
    <row r="41" spans="1:6" ht="48" customHeight="1">
      <c r="A41" s="62"/>
      <c r="B41" s="55"/>
      <c r="C41" s="52"/>
      <c r="D41" s="52"/>
      <c r="E41" s="45"/>
      <c r="F41" s="45"/>
    </row>
    <row r="42" spans="1:6" ht="14.25" customHeight="1">
      <c r="A42" s="62"/>
      <c r="B42" s="55"/>
      <c r="C42" s="52"/>
      <c r="D42" s="52"/>
      <c r="E42" s="45"/>
      <c r="F42" s="45"/>
    </row>
    <row r="43" spans="1:6" ht="14.25" customHeight="1">
      <c r="A43" s="62"/>
      <c r="B43" s="55"/>
      <c r="C43" s="52"/>
      <c r="D43" s="52"/>
      <c r="E43" s="45"/>
      <c r="F43" s="45"/>
    </row>
    <row r="44" spans="1:6" ht="14.25" customHeight="1">
      <c r="A44" s="62"/>
      <c r="B44" s="55"/>
      <c r="C44" s="52"/>
      <c r="D44" s="52"/>
      <c r="E44" s="45"/>
      <c r="F44" s="45"/>
    </row>
    <row r="45" spans="1:6" ht="14.25">
      <c r="A45" s="49"/>
      <c r="B45" s="50"/>
      <c r="C45" s="51"/>
      <c r="D45" s="52"/>
      <c r="E45" s="53"/>
      <c r="F45" s="54"/>
    </row>
    <row r="46" spans="1:6" ht="14.25">
      <c r="A46" s="49"/>
      <c r="B46" s="50"/>
      <c r="C46" s="51"/>
      <c r="D46" s="52"/>
      <c r="E46" s="53"/>
      <c r="F46" s="54"/>
    </row>
    <row r="47" spans="1:6" ht="15">
      <c r="A47" s="68"/>
      <c r="B47" s="69"/>
      <c r="C47" s="70"/>
      <c r="D47" s="71"/>
      <c r="E47" s="72"/>
      <c r="F47" s="73"/>
    </row>
    <row r="48" spans="1:6" ht="14.25">
      <c r="A48" s="46"/>
      <c r="B48" s="46"/>
      <c r="C48" s="47"/>
      <c r="D48" s="48"/>
      <c r="E48" s="46"/>
      <c r="F48" s="44"/>
    </row>
    <row r="49" spans="1:6" ht="14.25">
      <c r="A49" s="46"/>
      <c r="B49" s="46"/>
      <c r="C49" s="47"/>
      <c r="D49" s="48"/>
      <c r="E49" s="46"/>
      <c r="F49" s="44"/>
    </row>
    <row r="50" spans="1:6" ht="14.25">
      <c r="A50" s="46"/>
      <c r="B50" s="46"/>
      <c r="C50" s="47"/>
      <c r="D50" s="48"/>
      <c r="E50" s="46"/>
      <c r="F50" s="44"/>
    </row>
    <row r="51" spans="1:6" ht="14.25">
      <c r="A51" s="46"/>
      <c r="B51" s="46"/>
      <c r="C51" s="47"/>
      <c r="D51" s="48"/>
      <c r="E51" s="46"/>
      <c r="F51" s="44"/>
    </row>
    <row r="52" spans="1:6" ht="14.25">
      <c r="A52" s="46"/>
      <c r="B52" s="46"/>
      <c r="C52" s="47"/>
      <c r="D52" s="48"/>
      <c r="E52" s="46"/>
      <c r="F52" s="44"/>
    </row>
    <row r="53" spans="1:6" ht="14.25">
      <c r="A53" s="46"/>
      <c r="B53" s="46"/>
      <c r="C53" s="47"/>
      <c r="D53" s="48"/>
      <c r="E53" s="46"/>
      <c r="F53" s="44"/>
    </row>
    <row r="54" spans="1:6" ht="14.25">
      <c r="A54" s="46"/>
      <c r="B54" s="46"/>
      <c r="C54" s="47"/>
      <c r="D54" s="48"/>
      <c r="E54" s="46"/>
      <c r="F54" s="44"/>
    </row>
  </sheetData>
  <sheetProtection password="D5CB" sheet="1"/>
  <mergeCells count="22">
    <mergeCell ref="A1:F1"/>
    <mergeCell ref="B10:F10"/>
    <mergeCell ref="B12:F12"/>
    <mergeCell ref="B13:F13"/>
    <mergeCell ref="B14:F14"/>
    <mergeCell ref="B15:F15"/>
    <mergeCell ref="B6:F6"/>
    <mergeCell ref="B8:F8"/>
    <mergeCell ref="B29:F29"/>
    <mergeCell ref="B30:F30"/>
    <mergeCell ref="B31:F31"/>
    <mergeCell ref="B32:F32"/>
    <mergeCell ref="B16:F16"/>
    <mergeCell ref="B17:F17"/>
    <mergeCell ref="B18:F18"/>
    <mergeCell ref="B20:F20"/>
    <mergeCell ref="B27:F27"/>
    <mergeCell ref="B28:F28"/>
    <mergeCell ref="B21:F21"/>
    <mergeCell ref="B22:F22"/>
    <mergeCell ref="B24:F24"/>
    <mergeCell ref="B25:F25"/>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3.xml><?xml version="1.0" encoding="utf-8"?>
<worksheet xmlns="http://schemas.openxmlformats.org/spreadsheetml/2006/main" xmlns:r="http://schemas.openxmlformats.org/officeDocument/2006/relationships">
  <sheetPr>
    <tabColor rgb="FFFF0000"/>
  </sheetPr>
  <dimension ref="A1:F60"/>
  <sheetViews>
    <sheetView view="pageBreakPreview" zoomScaleNormal="145" zoomScaleSheetLayoutView="100" workbookViewId="0" topLeftCell="A47">
      <selection activeCell="E57" sqref="E57"/>
    </sheetView>
  </sheetViews>
  <sheetFormatPr defaultColWidth="9.140625" defaultRowHeight="15"/>
  <cols>
    <col min="1" max="1" width="8.28125" style="514" customWidth="1"/>
    <col min="2" max="2" width="45.7109375" style="514" customWidth="1"/>
    <col min="3" max="3" width="8.00390625" style="538" customWidth="1"/>
    <col min="4" max="4" width="9.7109375" style="539" customWidth="1"/>
    <col min="5" max="5" width="10.140625" style="514" customWidth="1"/>
    <col min="6" max="6" width="10.28125" style="540" customWidth="1"/>
    <col min="7" max="16384" width="9.140625" style="514" customWidth="1"/>
  </cols>
  <sheetData>
    <row r="1" spans="1:6" ht="12">
      <c r="A1" s="710" t="s">
        <v>597</v>
      </c>
      <c r="B1" s="711"/>
      <c r="C1" s="711"/>
      <c r="D1" s="711"/>
      <c r="E1" s="711"/>
      <c r="F1" s="712"/>
    </row>
    <row r="3" spans="1:6" ht="21.75" customHeight="1">
      <c r="A3" s="515" t="s">
        <v>618</v>
      </c>
      <c r="B3" s="515" t="s">
        <v>617</v>
      </c>
      <c r="C3" s="515" t="s">
        <v>609</v>
      </c>
      <c r="D3" s="516" t="s">
        <v>610</v>
      </c>
      <c r="E3" s="515" t="s">
        <v>611</v>
      </c>
      <c r="F3" s="515" t="s">
        <v>612</v>
      </c>
    </row>
    <row r="7" spans="1:6" ht="12.75" thickBot="1">
      <c r="A7" s="517" t="s">
        <v>361</v>
      </c>
      <c r="B7" s="715" t="s">
        <v>410</v>
      </c>
      <c r="C7" s="715"/>
      <c r="D7" s="715"/>
      <c r="E7" s="715"/>
      <c r="F7" s="715"/>
    </row>
    <row r="8" spans="1:6" ht="12">
      <c r="A8" s="518"/>
      <c r="B8" s="519"/>
      <c r="C8" s="520"/>
      <c r="D8" s="521"/>
      <c r="E8" s="522"/>
      <c r="F8" s="523"/>
    </row>
    <row r="9" spans="1:6" ht="12">
      <c r="A9" s="524" t="s">
        <v>362</v>
      </c>
      <c r="B9" s="525"/>
      <c r="C9" s="526"/>
      <c r="D9" s="527"/>
      <c r="E9" s="528"/>
      <c r="F9" s="529"/>
    </row>
    <row r="10" spans="1:6" ht="12">
      <c r="A10" s="530"/>
      <c r="B10" s="525"/>
      <c r="C10" s="526"/>
      <c r="D10" s="527"/>
      <c r="E10" s="528"/>
      <c r="F10" s="529"/>
    </row>
    <row r="11" spans="1:6" ht="24.75" customHeight="1">
      <c r="A11" s="714" t="s">
        <v>363</v>
      </c>
      <c r="B11" s="714"/>
      <c r="C11" s="714"/>
      <c r="D11" s="714"/>
      <c r="E11" s="714"/>
      <c r="F11" s="532"/>
    </row>
    <row r="12" spans="1:6" ht="6" customHeight="1">
      <c r="A12" s="533"/>
      <c r="B12" s="533"/>
      <c r="C12" s="533"/>
      <c r="D12" s="534"/>
      <c r="E12" s="533"/>
      <c r="F12" s="532"/>
    </row>
    <row r="13" spans="1:6" ht="11.25" customHeight="1">
      <c r="A13" s="716" t="s">
        <v>364</v>
      </c>
      <c r="B13" s="716"/>
      <c r="C13" s="716"/>
      <c r="D13" s="716"/>
      <c r="E13" s="716"/>
      <c r="F13" s="716"/>
    </row>
    <row r="14" spans="1:6" ht="12.75" customHeight="1">
      <c r="A14" s="713" t="s">
        <v>365</v>
      </c>
      <c r="B14" s="713"/>
      <c r="C14" s="713"/>
      <c r="D14" s="713"/>
      <c r="E14" s="713"/>
      <c r="F14" s="713"/>
    </row>
    <row r="15" spans="1:6" ht="12.75" customHeight="1">
      <c r="A15" s="713" t="s">
        <v>366</v>
      </c>
      <c r="B15" s="713"/>
      <c r="C15" s="713"/>
      <c r="D15" s="713"/>
      <c r="E15" s="713"/>
      <c r="F15" s="713"/>
    </row>
    <row r="16" spans="1:6" ht="12.75" customHeight="1">
      <c r="A16" s="713" t="s">
        <v>367</v>
      </c>
      <c r="B16" s="713"/>
      <c r="C16" s="713"/>
      <c r="D16" s="713"/>
      <c r="E16" s="713"/>
      <c r="F16" s="713"/>
    </row>
    <row r="17" spans="1:6" ht="12.75" customHeight="1">
      <c r="A17" s="713" t="s">
        <v>368</v>
      </c>
      <c r="B17" s="713"/>
      <c r="C17" s="713"/>
      <c r="D17" s="713"/>
      <c r="E17" s="713"/>
      <c r="F17" s="713"/>
    </row>
    <row r="18" spans="1:6" ht="12.75" customHeight="1">
      <c r="A18" s="716" t="s">
        <v>369</v>
      </c>
      <c r="B18" s="716"/>
      <c r="C18" s="716"/>
      <c r="D18" s="716"/>
      <c r="E18" s="716"/>
      <c r="F18" s="716"/>
    </row>
    <row r="19" spans="1:6" ht="12.75" customHeight="1">
      <c r="A19" s="716" t="s">
        <v>370</v>
      </c>
      <c r="B19" s="716"/>
      <c r="C19" s="716"/>
      <c r="D19" s="716"/>
      <c r="E19" s="716"/>
      <c r="F19" s="716"/>
    </row>
    <row r="20" spans="1:6" ht="12.75" customHeight="1">
      <c r="A20" s="713" t="s">
        <v>372</v>
      </c>
      <c r="B20" s="713"/>
      <c r="C20" s="713"/>
      <c r="D20" s="713"/>
      <c r="E20" s="713"/>
      <c r="F20" s="713"/>
    </row>
    <row r="21" spans="1:6" ht="8.25" customHeight="1">
      <c r="A21" s="535"/>
      <c r="B21" s="535"/>
      <c r="C21" s="526"/>
      <c r="D21" s="527"/>
      <c r="E21" s="535"/>
      <c r="F21" s="536"/>
    </row>
    <row r="22" spans="1:6" ht="24" customHeight="1">
      <c r="A22" s="714" t="s">
        <v>371</v>
      </c>
      <c r="B22" s="714"/>
      <c r="C22" s="714"/>
      <c r="D22" s="714"/>
      <c r="E22" s="714"/>
      <c r="F22" s="532"/>
    </row>
    <row r="23" spans="1:6" ht="12">
      <c r="A23" s="533"/>
      <c r="B23" s="533"/>
      <c r="C23" s="533"/>
      <c r="D23" s="534"/>
      <c r="E23" s="533"/>
      <c r="F23" s="532"/>
    </row>
    <row r="24" ht="12">
      <c r="B24" s="537"/>
    </row>
    <row r="25" spans="1:2" ht="120" customHeight="1">
      <c r="A25" s="541" t="s">
        <v>373</v>
      </c>
      <c r="B25" s="542" t="s">
        <v>15</v>
      </c>
    </row>
    <row r="26" spans="1:5" ht="190.5" customHeight="1">
      <c r="A26" s="541"/>
      <c r="B26" s="542" t="s">
        <v>419</v>
      </c>
      <c r="E26" s="239"/>
    </row>
    <row r="27" spans="1:6" ht="12">
      <c r="A27" s="541"/>
      <c r="B27" s="543"/>
      <c r="C27" s="544" t="s">
        <v>395</v>
      </c>
      <c r="D27" s="539">
        <v>40</v>
      </c>
      <c r="E27" s="240"/>
      <c r="F27" s="540">
        <f>D27*E27</f>
        <v>0</v>
      </c>
    </row>
    <row r="28" ht="12">
      <c r="E28" s="239"/>
    </row>
    <row r="29" spans="1:5" ht="168">
      <c r="A29" s="542" t="s">
        <v>375</v>
      </c>
      <c r="B29" s="546" t="s">
        <v>16</v>
      </c>
      <c r="C29" s="544"/>
      <c r="E29" s="240"/>
    </row>
    <row r="30" spans="1:6" ht="12">
      <c r="A30" s="542"/>
      <c r="B30" s="547" t="s">
        <v>605</v>
      </c>
      <c r="C30" s="544" t="s">
        <v>395</v>
      </c>
      <c r="D30" s="548">
        <v>8</v>
      </c>
      <c r="E30" s="240"/>
      <c r="F30" s="540">
        <f>D30*E30</f>
        <v>0</v>
      </c>
    </row>
    <row r="31" spans="1:6" ht="12">
      <c r="A31" s="542"/>
      <c r="B31" s="538" t="s">
        <v>606</v>
      </c>
      <c r="C31" s="544" t="s">
        <v>374</v>
      </c>
      <c r="D31" s="548">
        <v>4</v>
      </c>
      <c r="E31" s="240"/>
      <c r="F31" s="540">
        <f>D31*E31</f>
        <v>0</v>
      </c>
    </row>
    <row r="32" spans="2:5" ht="12">
      <c r="B32" s="538"/>
      <c r="C32" s="544"/>
      <c r="E32" s="240"/>
    </row>
    <row r="33" spans="1:5" ht="48">
      <c r="A33" s="542" t="s">
        <v>376</v>
      </c>
      <c r="B33" s="543" t="s">
        <v>393</v>
      </c>
      <c r="C33" s="549"/>
      <c r="D33" s="549"/>
      <c r="E33" s="239"/>
    </row>
    <row r="34" spans="2:6" ht="12">
      <c r="B34" s="543" t="s">
        <v>394</v>
      </c>
      <c r="C34" s="549" t="s">
        <v>395</v>
      </c>
      <c r="D34" s="549">
        <v>15</v>
      </c>
      <c r="E34" s="240"/>
      <c r="F34" s="540">
        <f>D34*E34</f>
        <v>0</v>
      </c>
    </row>
    <row r="35" spans="2:6" ht="12">
      <c r="B35" s="543" t="s">
        <v>396</v>
      </c>
      <c r="C35" s="549" t="s">
        <v>395</v>
      </c>
      <c r="D35" s="549">
        <v>20</v>
      </c>
      <c r="E35" s="240"/>
      <c r="F35" s="540">
        <f>D35*E35</f>
        <v>0</v>
      </c>
    </row>
    <row r="36" spans="2:6" ht="12">
      <c r="B36" s="543" t="s">
        <v>397</v>
      </c>
      <c r="C36" s="549" t="s">
        <v>395</v>
      </c>
      <c r="D36" s="549">
        <v>5</v>
      </c>
      <c r="E36" s="240"/>
      <c r="F36" s="540">
        <f>D36*E36</f>
        <v>0</v>
      </c>
    </row>
    <row r="37" spans="2:5" ht="12">
      <c r="B37" s="543"/>
      <c r="C37" s="549"/>
      <c r="D37" s="549"/>
      <c r="E37" s="240"/>
    </row>
    <row r="38" spans="1:5" ht="24">
      <c r="A38" s="550" t="s">
        <v>598</v>
      </c>
      <c r="B38" s="543" t="s">
        <v>26</v>
      </c>
      <c r="C38" s="549"/>
      <c r="D38" s="549"/>
      <c r="E38" s="240"/>
    </row>
    <row r="39" spans="2:6" ht="12">
      <c r="B39" s="543"/>
      <c r="C39" s="549" t="s">
        <v>374</v>
      </c>
      <c r="D39" s="549">
        <v>1</v>
      </c>
      <c r="E39" s="240"/>
      <c r="F39" s="540">
        <f>D39*E39</f>
        <v>0</v>
      </c>
    </row>
    <row r="40" spans="2:5" ht="12">
      <c r="B40" s="543"/>
      <c r="C40" s="549"/>
      <c r="D40" s="549"/>
      <c r="E40" s="240"/>
    </row>
    <row r="41" spans="1:5" ht="29.25" customHeight="1">
      <c r="A41" s="542" t="s">
        <v>599</v>
      </c>
      <c r="B41" s="551" t="s">
        <v>607</v>
      </c>
      <c r="C41" s="544"/>
      <c r="E41" s="240"/>
    </row>
    <row r="42" spans="1:6" ht="14.25" customHeight="1">
      <c r="A42" s="542"/>
      <c r="B42" s="543"/>
      <c r="C42" s="544" t="s">
        <v>391</v>
      </c>
      <c r="D42" s="548">
        <v>3128</v>
      </c>
      <c r="E42" s="240"/>
      <c r="F42" s="540">
        <f>D42*E42</f>
        <v>0</v>
      </c>
    </row>
    <row r="43" spans="1:5" ht="15" customHeight="1">
      <c r="A43" s="542"/>
      <c r="B43" s="543"/>
      <c r="C43" s="544"/>
      <c r="D43" s="548"/>
      <c r="E43" s="240"/>
    </row>
    <row r="44" spans="1:5" ht="45" customHeight="1">
      <c r="A44" s="542" t="s">
        <v>600</v>
      </c>
      <c r="B44" s="543" t="s">
        <v>17</v>
      </c>
      <c r="C44" s="544"/>
      <c r="D44" s="548"/>
      <c r="E44" s="240"/>
    </row>
    <row r="45" spans="1:6" ht="45.75" customHeight="1">
      <c r="A45" s="542"/>
      <c r="B45" s="543" t="s">
        <v>18</v>
      </c>
      <c r="C45" s="544" t="s">
        <v>374</v>
      </c>
      <c r="D45" s="548">
        <v>1</v>
      </c>
      <c r="E45" s="240"/>
      <c r="F45" s="540">
        <f>D45*E45</f>
        <v>0</v>
      </c>
    </row>
    <row r="46" spans="1:5" ht="13.5" customHeight="1">
      <c r="A46" s="542"/>
      <c r="B46" s="543"/>
      <c r="C46" s="544"/>
      <c r="D46" s="548"/>
      <c r="E46" s="240"/>
    </row>
    <row r="47" spans="1:5" ht="90" customHeight="1">
      <c r="A47" s="542" t="s">
        <v>601</v>
      </c>
      <c r="B47" s="551" t="s">
        <v>20</v>
      </c>
      <c r="C47" s="544"/>
      <c r="D47" s="548"/>
      <c r="E47" s="240"/>
    </row>
    <row r="48" spans="1:6" ht="16.5" customHeight="1">
      <c r="A48" s="542"/>
      <c r="B48" s="543"/>
      <c r="C48" s="544" t="s">
        <v>374</v>
      </c>
      <c r="D48" s="548">
        <v>1</v>
      </c>
      <c r="E48" s="240"/>
      <c r="F48" s="540">
        <f>D48*E48</f>
        <v>0</v>
      </c>
    </row>
    <row r="49" spans="1:5" ht="10.5" customHeight="1">
      <c r="A49" s="542"/>
      <c r="B49" s="543"/>
      <c r="C49" s="544"/>
      <c r="D49" s="548"/>
      <c r="E49" s="240"/>
    </row>
    <row r="50" spans="1:5" ht="27.75" customHeight="1">
      <c r="A50" s="542" t="s">
        <v>602</v>
      </c>
      <c r="B50" s="543" t="s">
        <v>19</v>
      </c>
      <c r="C50" s="544"/>
      <c r="D50" s="548"/>
      <c r="E50" s="240"/>
    </row>
    <row r="51" spans="1:6" ht="16.5" customHeight="1">
      <c r="A51" s="542"/>
      <c r="B51" s="543"/>
      <c r="C51" s="544" t="s">
        <v>374</v>
      </c>
      <c r="D51" s="548">
        <v>1</v>
      </c>
      <c r="E51" s="240"/>
      <c r="F51" s="540">
        <f>D51*E51</f>
        <v>0</v>
      </c>
    </row>
    <row r="52" spans="1:5" ht="11.25" customHeight="1">
      <c r="A52" s="542"/>
      <c r="B52" s="543"/>
      <c r="C52" s="544"/>
      <c r="D52" s="548"/>
      <c r="E52" s="240"/>
    </row>
    <row r="53" spans="1:5" ht="78.75" customHeight="1">
      <c r="A53" s="542" t="s">
        <v>603</v>
      </c>
      <c r="B53" s="551" t="s">
        <v>21</v>
      </c>
      <c r="C53" s="544"/>
      <c r="D53" s="548"/>
      <c r="E53" s="240"/>
    </row>
    <row r="54" spans="1:6" ht="16.5" customHeight="1">
      <c r="A54" s="542"/>
      <c r="B54" s="543"/>
      <c r="C54" s="544" t="s">
        <v>374</v>
      </c>
      <c r="D54" s="548">
        <v>1</v>
      </c>
      <c r="E54" s="240"/>
      <c r="F54" s="540">
        <f>D54*E54</f>
        <v>0</v>
      </c>
    </row>
    <row r="55" spans="1:5" ht="16.5" customHeight="1">
      <c r="A55" s="542"/>
      <c r="B55" s="543"/>
      <c r="C55" s="544"/>
      <c r="D55" s="548"/>
      <c r="E55" s="240"/>
    </row>
    <row r="56" spans="1:5" ht="25.5" customHeight="1">
      <c r="A56" s="542" t="s">
        <v>608</v>
      </c>
      <c r="B56" s="543" t="s">
        <v>22</v>
      </c>
      <c r="C56" s="544"/>
      <c r="D56" s="548"/>
      <c r="E56" s="240"/>
    </row>
    <row r="57" spans="1:6" ht="16.5" customHeight="1">
      <c r="A57" s="542"/>
      <c r="B57" s="543"/>
      <c r="C57" s="544" t="s">
        <v>374</v>
      </c>
      <c r="D57" s="548">
        <v>1</v>
      </c>
      <c r="E57" s="240"/>
      <c r="F57" s="540">
        <f>D57*E57</f>
        <v>0</v>
      </c>
    </row>
    <row r="58" spans="1:5" ht="16.5" customHeight="1" thickBot="1">
      <c r="A58" s="542"/>
      <c r="B58" s="543"/>
      <c r="C58" s="544"/>
      <c r="D58" s="548"/>
      <c r="E58" s="540"/>
    </row>
    <row r="59" spans="1:6" ht="12.75" thickBot="1">
      <c r="A59" s="552" t="s">
        <v>361</v>
      </c>
      <c r="B59" s="553" t="s">
        <v>420</v>
      </c>
      <c r="C59" s="554"/>
      <c r="D59" s="555"/>
      <c r="E59" s="556" t="s">
        <v>407</v>
      </c>
      <c r="F59" s="557">
        <f>SUM(F25:F58)</f>
        <v>0</v>
      </c>
    </row>
    <row r="60" spans="1:6" ht="12">
      <c r="A60" s="558"/>
      <c r="B60" s="559"/>
      <c r="C60" s="560"/>
      <c r="D60" s="561"/>
      <c r="E60" s="562"/>
      <c r="F60" s="563"/>
    </row>
  </sheetData>
  <sheetProtection password="D5CB" sheet="1"/>
  <mergeCells count="12">
    <mergeCell ref="A18:F18"/>
    <mergeCell ref="A19:F19"/>
    <mergeCell ref="A1:F1"/>
    <mergeCell ref="A20:F20"/>
    <mergeCell ref="A22:E22"/>
    <mergeCell ref="B7:F7"/>
    <mergeCell ref="A11:E11"/>
    <mergeCell ref="A13:F13"/>
    <mergeCell ref="A14:F14"/>
    <mergeCell ref="A15:F15"/>
    <mergeCell ref="A16:F16"/>
    <mergeCell ref="A17:F1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theme="3" tint="-0.24997000396251678"/>
  </sheetPr>
  <dimension ref="A1:F46"/>
  <sheetViews>
    <sheetView view="pageBreakPreview" zoomScaleNormal="90" zoomScaleSheetLayoutView="100" workbookViewId="0" topLeftCell="A28">
      <selection activeCell="E39" sqref="E39"/>
    </sheetView>
  </sheetViews>
  <sheetFormatPr defaultColWidth="9.140625" defaultRowHeight="15"/>
  <cols>
    <col min="1" max="1" width="8.28125" style="564" customWidth="1"/>
    <col min="2" max="2" width="45.7109375" style="564" customWidth="1"/>
    <col min="3" max="3" width="8.00390625" style="580" customWidth="1"/>
    <col min="4" max="4" width="10.421875" style="539" customWidth="1"/>
    <col min="5" max="5" width="10.7109375" style="564" customWidth="1"/>
    <col min="6" max="6" width="11.00390625" style="566" customWidth="1"/>
    <col min="7" max="16384" width="9.140625" style="564" customWidth="1"/>
  </cols>
  <sheetData>
    <row r="1" spans="1:6" ht="14.25">
      <c r="A1" s="710" t="s">
        <v>597</v>
      </c>
      <c r="B1" s="711"/>
      <c r="C1" s="711"/>
      <c r="D1" s="711"/>
      <c r="E1" s="711"/>
      <c r="F1" s="712"/>
    </row>
    <row r="2" spans="1:5" ht="14.25">
      <c r="A2" s="565"/>
      <c r="B2" s="565"/>
      <c r="C2" s="565"/>
      <c r="D2" s="565"/>
      <c r="E2" s="565"/>
    </row>
    <row r="3" spans="1:6" ht="21.75" customHeight="1">
      <c r="A3" s="515" t="s">
        <v>618</v>
      </c>
      <c r="B3" s="515" t="s">
        <v>617</v>
      </c>
      <c r="C3" s="515" t="s">
        <v>609</v>
      </c>
      <c r="D3" s="516" t="s">
        <v>610</v>
      </c>
      <c r="E3" s="515" t="s">
        <v>611</v>
      </c>
      <c r="F3" s="567" t="s">
        <v>612</v>
      </c>
    </row>
    <row r="4" spans="1:5" ht="14.25">
      <c r="A4" s="565"/>
      <c r="B4" s="565"/>
      <c r="C4" s="565"/>
      <c r="D4" s="565"/>
      <c r="E4" s="565"/>
    </row>
    <row r="5" spans="1:5" ht="14.25">
      <c r="A5" s="565"/>
      <c r="B5" s="565"/>
      <c r="C5" s="565"/>
      <c r="D5" s="565"/>
      <c r="E5" s="565"/>
    </row>
    <row r="6" spans="1:5" ht="14.25">
      <c r="A6" s="565"/>
      <c r="B6" s="565"/>
      <c r="C6" s="565"/>
      <c r="D6" s="565"/>
      <c r="E6" s="565"/>
    </row>
    <row r="7" spans="1:6" ht="15.75" thickBot="1">
      <c r="A7" s="568" t="s">
        <v>377</v>
      </c>
      <c r="B7" s="569" t="s">
        <v>409</v>
      </c>
      <c r="C7" s="570"/>
      <c r="D7" s="571"/>
      <c r="E7" s="572"/>
      <c r="F7" s="573"/>
    </row>
    <row r="8" spans="1:6" ht="14.25">
      <c r="A8" s="518"/>
      <c r="B8" s="519"/>
      <c r="C8" s="520"/>
      <c r="D8" s="521"/>
      <c r="E8" s="522"/>
      <c r="F8" s="574"/>
    </row>
    <row r="9" spans="1:6" ht="14.25">
      <c r="A9" s="524" t="s">
        <v>362</v>
      </c>
      <c r="B9" s="525"/>
      <c r="C9" s="526"/>
      <c r="D9" s="527"/>
      <c r="E9" s="528"/>
      <c r="F9" s="575"/>
    </row>
    <row r="10" spans="1:6" ht="14.25">
      <c r="A10" s="530"/>
      <c r="B10" s="525"/>
      <c r="C10" s="526"/>
      <c r="D10" s="527"/>
      <c r="E10" s="528"/>
      <c r="F10" s="575"/>
    </row>
    <row r="11" spans="1:6" ht="72.75" customHeight="1">
      <c r="A11" s="714" t="s">
        <v>411</v>
      </c>
      <c r="B11" s="714"/>
      <c r="C11" s="714"/>
      <c r="D11" s="714"/>
      <c r="E11" s="714"/>
      <c r="F11" s="576"/>
    </row>
    <row r="12" spans="1:6" ht="6.75" customHeight="1">
      <c r="A12" s="533"/>
      <c r="B12" s="533"/>
      <c r="C12" s="533"/>
      <c r="D12" s="534"/>
      <c r="E12" s="533"/>
      <c r="F12" s="576"/>
    </row>
    <row r="13" spans="1:6" ht="11.25" customHeight="1">
      <c r="A13" s="718" t="s">
        <v>389</v>
      </c>
      <c r="B13" s="718"/>
      <c r="C13" s="718"/>
      <c r="D13" s="718"/>
      <c r="E13" s="718"/>
      <c r="F13" s="718"/>
    </row>
    <row r="14" spans="1:6" ht="64.5" customHeight="1">
      <c r="A14" s="714" t="s">
        <v>412</v>
      </c>
      <c r="B14" s="714"/>
      <c r="C14" s="714"/>
      <c r="D14" s="714"/>
      <c r="E14" s="714"/>
      <c r="F14" s="576"/>
    </row>
    <row r="15" spans="1:6" ht="37.5" customHeight="1">
      <c r="A15" s="714" t="s">
        <v>403</v>
      </c>
      <c r="B15" s="714"/>
      <c r="C15" s="714"/>
      <c r="D15" s="714"/>
      <c r="E15" s="714"/>
      <c r="F15" s="576"/>
    </row>
    <row r="16" spans="1:6" ht="12.75" customHeight="1">
      <c r="A16" s="531"/>
      <c r="B16" s="531"/>
      <c r="C16" s="531"/>
      <c r="D16" s="531"/>
      <c r="E16" s="531"/>
      <c r="F16" s="576"/>
    </row>
    <row r="17" spans="1:6" ht="15" customHeight="1">
      <c r="A17" s="717" t="s">
        <v>413</v>
      </c>
      <c r="B17" s="717"/>
      <c r="C17" s="717"/>
      <c r="D17" s="717"/>
      <c r="E17" s="717"/>
      <c r="F17" s="576"/>
    </row>
    <row r="18" spans="1:6" ht="27" customHeight="1">
      <c r="A18" s="714" t="s">
        <v>414</v>
      </c>
      <c r="B18" s="714"/>
      <c r="C18" s="714"/>
      <c r="D18" s="714"/>
      <c r="E18" s="714"/>
      <c r="F18" s="576"/>
    </row>
    <row r="19" spans="1:6" ht="38.25" customHeight="1">
      <c r="A19" s="714" t="s">
        <v>415</v>
      </c>
      <c r="B19" s="714"/>
      <c r="C19" s="714"/>
      <c r="D19" s="714"/>
      <c r="E19" s="714"/>
      <c r="F19" s="576"/>
    </row>
    <row r="20" spans="1:6" ht="64.5" customHeight="1">
      <c r="A20" s="714" t="s">
        <v>416</v>
      </c>
      <c r="B20" s="714"/>
      <c r="C20" s="714"/>
      <c r="D20" s="714"/>
      <c r="E20" s="714"/>
      <c r="F20" s="576"/>
    </row>
    <row r="21" spans="1:6" ht="10.5" customHeight="1">
      <c r="A21" s="533"/>
      <c r="B21" s="533"/>
      <c r="C21" s="533"/>
      <c r="D21" s="534"/>
      <c r="E21" s="533"/>
      <c r="F21" s="576"/>
    </row>
    <row r="22" spans="1:6" ht="60.75" customHeight="1">
      <c r="A22" s="714" t="s">
        <v>417</v>
      </c>
      <c r="B22" s="714"/>
      <c r="C22" s="714"/>
      <c r="D22" s="714"/>
      <c r="E22" s="714"/>
      <c r="F22" s="576"/>
    </row>
    <row r="23" spans="1:6" ht="39.75" customHeight="1">
      <c r="A23" s="717" t="s">
        <v>421</v>
      </c>
      <c r="B23" s="717"/>
      <c r="C23" s="717"/>
      <c r="D23" s="717"/>
      <c r="E23" s="717"/>
      <c r="F23" s="576"/>
    </row>
    <row r="24" spans="1:6" ht="47.25" customHeight="1">
      <c r="A24" s="714" t="s">
        <v>390</v>
      </c>
      <c r="B24" s="714"/>
      <c r="C24" s="714"/>
      <c r="D24" s="714"/>
      <c r="E24" s="714"/>
      <c r="F24" s="576"/>
    </row>
    <row r="25" spans="1:6" ht="7.5" customHeight="1">
      <c r="A25" s="533"/>
      <c r="B25" s="533"/>
      <c r="C25" s="533"/>
      <c r="D25" s="534"/>
      <c r="E25" s="533"/>
      <c r="F25" s="576"/>
    </row>
    <row r="26" spans="1:6" ht="9" customHeight="1">
      <c r="A26" s="533"/>
      <c r="B26" s="533"/>
      <c r="C26" s="533"/>
      <c r="D26" s="534"/>
      <c r="E26" s="533"/>
      <c r="F26" s="576"/>
    </row>
    <row r="27" spans="1:6" ht="63.75" customHeight="1">
      <c r="A27" s="714" t="s">
        <v>418</v>
      </c>
      <c r="B27" s="714"/>
      <c r="C27" s="714"/>
      <c r="D27" s="714"/>
      <c r="E27" s="714"/>
      <c r="F27" s="576"/>
    </row>
    <row r="28" spans="1:6" ht="24" customHeight="1">
      <c r="A28" s="714" t="s">
        <v>371</v>
      </c>
      <c r="B28" s="714"/>
      <c r="C28" s="714"/>
      <c r="D28" s="714"/>
      <c r="E28" s="714"/>
      <c r="F28" s="576"/>
    </row>
    <row r="29" spans="1:6" ht="14.25">
      <c r="A29" s="533"/>
      <c r="B29" s="533"/>
      <c r="C29" s="533"/>
      <c r="D29" s="534"/>
      <c r="E29" s="533"/>
      <c r="F29" s="576"/>
    </row>
    <row r="30" spans="1:6" ht="14.25">
      <c r="A30" s="533"/>
      <c r="B30" s="533"/>
      <c r="C30" s="533"/>
      <c r="D30" s="534"/>
      <c r="E30" s="533"/>
      <c r="F30" s="576"/>
    </row>
    <row r="31" spans="1:6" ht="14.25">
      <c r="A31" s="533"/>
      <c r="B31" s="578"/>
      <c r="C31" s="533"/>
      <c r="D31" s="534"/>
      <c r="E31" s="533"/>
      <c r="F31" s="576"/>
    </row>
    <row r="32" spans="1:5" ht="78" customHeight="1">
      <c r="A32" s="541" t="s">
        <v>404</v>
      </c>
      <c r="B32" s="579" t="s">
        <v>23</v>
      </c>
      <c r="E32" s="241"/>
    </row>
    <row r="33" spans="3:6" ht="14.25">
      <c r="C33" s="544" t="s">
        <v>374</v>
      </c>
      <c r="D33" s="548">
        <v>15</v>
      </c>
      <c r="E33" s="240"/>
      <c r="F33" s="581">
        <f>E33*D33</f>
        <v>0</v>
      </c>
    </row>
    <row r="34" spans="1:5" ht="14.25">
      <c r="A34" s="542"/>
      <c r="C34" s="544"/>
      <c r="D34" s="582"/>
      <c r="E34" s="241"/>
    </row>
    <row r="35" spans="1:5" ht="72.75" customHeight="1">
      <c r="A35" s="542" t="s">
        <v>96</v>
      </c>
      <c r="B35" s="579" t="s">
        <v>24</v>
      </c>
      <c r="C35" s="564"/>
      <c r="D35" s="582"/>
      <c r="E35" s="241"/>
    </row>
    <row r="36" spans="1:6" ht="14.25">
      <c r="A36" s="542"/>
      <c r="C36" s="544" t="s">
        <v>391</v>
      </c>
      <c r="D36" s="548">
        <v>3120</v>
      </c>
      <c r="E36" s="240"/>
      <c r="F36" s="581">
        <f>E36*D36</f>
        <v>0</v>
      </c>
    </row>
    <row r="37" spans="1:5" ht="14.25">
      <c r="A37" s="542"/>
      <c r="C37" s="544"/>
      <c r="D37" s="582"/>
      <c r="E37" s="241"/>
    </row>
    <row r="38" spans="1:5" ht="36">
      <c r="A38" s="542" t="s">
        <v>97</v>
      </c>
      <c r="B38" s="579" t="s">
        <v>422</v>
      </c>
      <c r="C38" s="544"/>
      <c r="E38" s="241"/>
    </row>
    <row r="39" spans="1:6" ht="14.25">
      <c r="A39" s="542"/>
      <c r="B39" s="542" t="s">
        <v>396</v>
      </c>
      <c r="C39" s="583" t="s">
        <v>395</v>
      </c>
      <c r="D39" s="549">
        <v>10</v>
      </c>
      <c r="E39" s="240"/>
      <c r="F39" s="581">
        <f>E39*D39</f>
        <v>0</v>
      </c>
    </row>
    <row r="40" spans="1:6" ht="14.25">
      <c r="A40" s="542"/>
      <c r="B40" s="542" t="s">
        <v>397</v>
      </c>
      <c r="C40" s="583" t="s">
        <v>395</v>
      </c>
      <c r="D40" s="549">
        <v>10</v>
      </c>
      <c r="E40" s="240"/>
      <c r="F40" s="581">
        <f>E40*D40</f>
        <v>0</v>
      </c>
    </row>
    <row r="41" spans="1:5" ht="14.25">
      <c r="A41" s="542"/>
      <c r="B41" s="542"/>
      <c r="C41" s="583"/>
      <c r="D41" s="549"/>
      <c r="E41" s="241"/>
    </row>
    <row r="42" spans="1:6" s="539" customFormat="1" ht="14.25">
      <c r="A42" s="542"/>
      <c r="B42" s="564"/>
      <c r="C42" s="580"/>
      <c r="E42" s="241"/>
      <c r="F42" s="566"/>
    </row>
    <row r="43" spans="1:6" s="539" customFormat="1" ht="114" customHeight="1">
      <c r="A43" s="542" t="s">
        <v>98</v>
      </c>
      <c r="B43" s="579" t="s">
        <v>25</v>
      </c>
      <c r="C43" s="580"/>
      <c r="E43" s="241"/>
      <c r="F43" s="566"/>
    </row>
    <row r="44" spans="1:6" s="539" customFormat="1" ht="14.25">
      <c r="A44" s="564"/>
      <c r="B44" s="564"/>
      <c r="C44" s="544" t="s">
        <v>391</v>
      </c>
      <c r="D44" s="539">
        <v>270</v>
      </c>
      <c r="E44" s="240"/>
      <c r="F44" s="581">
        <f>E44*D44</f>
        <v>0</v>
      </c>
    </row>
    <row r="45" ht="15" thickBot="1"/>
    <row r="46" spans="1:6" ht="15" thickBot="1">
      <c r="A46" s="584" t="s">
        <v>377</v>
      </c>
      <c r="B46" s="585" t="s">
        <v>408</v>
      </c>
      <c r="C46" s="586"/>
      <c r="D46" s="587"/>
      <c r="E46" s="588" t="s">
        <v>407</v>
      </c>
      <c r="F46" s="557">
        <f>SUM(F33:F45)</f>
        <v>0</v>
      </c>
    </row>
  </sheetData>
  <sheetProtection password="D5CB" sheet="1"/>
  <mergeCells count="14">
    <mergeCell ref="A27:E27"/>
    <mergeCell ref="A28:E28"/>
    <mergeCell ref="A18:E18"/>
    <mergeCell ref="A19:E19"/>
    <mergeCell ref="A20:E20"/>
    <mergeCell ref="A22:E22"/>
    <mergeCell ref="A23:E23"/>
    <mergeCell ref="A24:E24"/>
    <mergeCell ref="A17:E17"/>
    <mergeCell ref="A1:F1"/>
    <mergeCell ref="A11:E11"/>
    <mergeCell ref="A13:F13"/>
    <mergeCell ref="A14:E14"/>
    <mergeCell ref="A15:E15"/>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sheetPr>
    <tabColor rgb="FF7030A0"/>
  </sheetPr>
  <dimension ref="A1:F94"/>
  <sheetViews>
    <sheetView view="pageBreakPreview" zoomScaleNormal="175" zoomScaleSheetLayoutView="100" zoomScalePageLayoutView="50" workbookViewId="0" topLeftCell="A82">
      <selection activeCell="F94" sqref="F94"/>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540" customWidth="1"/>
    <col min="6" max="6" width="9.8515625" style="612" bestFit="1"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67" t="s">
        <v>612</v>
      </c>
    </row>
    <row r="7" spans="1:6" ht="16.5" thickBot="1">
      <c r="A7" s="589" t="s">
        <v>378</v>
      </c>
      <c r="B7" s="723" t="s">
        <v>123</v>
      </c>
      <c r="C7" s="723"/>
      <c r="D7" s="590"/>
      <c r="E7" s="591"/>
      <c r="F7" s="592"/>
    </row>
    <row r="8" spans="1:6" ht="14.25">
      <c r="A8" s="593"/>
      <c r="B8" s="543"/>
      <c r="C8" s="594"/>
      <c r="D8" s="595"/>
      <c r="E8" s="596"/>
      <c r="F8" s="596"/>
    </row>
    <row r="9" spans="1:6" ht="14.25">
      <c r="A9" s="597" t="s">
        <v>362</v>
      </c>
      <c r="B9" s="598"/>
      <c r="C9" s="599"/>
      <c r="D9" s="600"/>
      <c r="E9" s="601"/>
      <c r="F9" s="602"/>
    </row>
    <row r="10" spans="1:6" ht="14.25">
      <c r="A10" s="603"/>
      <c r="B10" s="598"/>
      <c r="C10" s="599"/>
      <c r="D10" s="600"/>
      <c r="E10" s="601"/>
      <c r="F10" s="602"/>
    </row>
    <row r="11" spans="1:6" ht="24" customHeight="1">
      <c r="A11" s="722" t="s">
        <v>363</v>
      </c>
      <c r="B11" s="722"/>
      <c r="C11" s="722"/>
      <c r="D11" s="722"/>
      <c r="E11" s="722"/>
      <c r="F11" s="605"/>
    </row>
    <row r="12" spans="1:6" ht="39" customHeight="1">
      <c r="A12" s="722" t="s">
        <v>398</v>
      </c>
      <c r="B12" s="722"/>
      <c r="C12" s="722"/>
      <c r="D12" s="722"/>
      <c r="E12" s="722"/>
      <c r="F12" s="605"/>
    </row>
    <row r="13" spans="1:6" ht="14.25">
      <c r="A13" s="719" t="s">
        <v>405</v>
      </c>
      <c r="B13" s="719"/>
      <c r="C13" s="719"/>
      <c r="D13" s="719"/>
      <c r="E13" s="719"/>
      <c r="F13" s="719"/>
    </row>
    <row r="14" spans="1:6" ht="10.5" customHeight="1">
      <c r="A14" s="534"/>
      <c r="B14" s="534"/>
      <c r="C14" s="599"/>
      <c r="D14" s="606"/>
      <c r="E14" s="532"/>
      <c r="F14" s="605"/>
    </row>
    <row r="15" spans="1:6" ht="24.75" customHeight="1">
      <c r="A15" s="722" t="s">
        <v>399</v>
      </c>
      <c r="B15" s="722"/>
      <c r="C15" s="722"/>
      <c r="D15" s="722"/>
      <c r="E15" s="722"/>
      <c r="F15" s="605"/>
    </row>
    <row r="16" spans="1:6" ht="27.75" customHeight="1">
      <c r="A16" s="722" t="s">
        <v>400</v>
      </c>
      <c r="B16" s="722"/>
      <c r="C16" s="722"/>
      <c r="D16" s="722"/>
      <c r="E16" s="722"/>
      <c r="F16" s="605"/>
    </row>
    <row r="17" spans="1:6" ht="25.5" customHeight="1">
      <c r="A17" s="722" t="s">
        <v>613</v>
      </c>
      <c r="B17" s="722"/>
      <c r="C17" s="722"/>
      <c r="D17" s="722"/>
      <c r="E17" s="722"/>
      <c r="F17" s="605"/>
    </row>
    <row r="18" spans="1:6" ht="10.5" customHeight="1">
      <c r="A18" s="534"/>
      <c r="B18" s="534"/>
      <c r="C18" s="607"/>
      <c r="D18" s="606"/>
      <c r="E18" s="532"/>
      <c r="F18" s="605"/>
    </row>
    <row r="19" spans="1:6" ht="24" customHeight="1">
      <c r="A19" s="722" t="s">
        <v>401</v>
      </c>
      <c r="B19" s="722"/>
      <c r="C19" s="722"/>
      <c r="D19" s="722"/>
      <c r="E19" s="722"/>
      <c r="F19" s="605"/>
    </row>
    <row r="20" spans="1:6" ht="24" customHeight="1">
      <c r="A20" s="720" t="s">
        <v>423</v>
      </c>
      <c r="B20" s="720"/>
      <c r="C20" s="720"/>
      <c r="D20" s="720"/>
      <c r="E20" s="720"/>
      <c r="F20" s="605"/>
    </row>
    <row r="21" spans="1:6" ht="24" customHeight="1">
      <c r="A21" s="720" t="s">
        <v>614</v>
      </c>
      <c r="B21" s="720"/>
      <c r="C21" s="720"/>
      <c r="D21" s="720"/>
      <c r="E21" s="720"/>
      <c r="F21" s="605"/>
    </row>
    <row r="22" spans="1:6" ht="7.5" customHeight="1">
      <c r="A22" s="534"/>
      <c r="B22" s="534"/>
      <c r="C22" s="599"/>
      <c r="D22" s="606"/>
      <c r="E22" s="532"/>
      <c r="F22" s="605"/>
    </row>
    <row r="23" spans="1:6" ht="12.75" customHeight="1">
      <c r="A23" s="719" t="s">
        <v>364</v>
      </c>
      <c r="B23" s="719"/>
      <c r="C23" s="719"/>
      <c r="D23" s="719"/>
      <c r="E23" s="719"/>
      <c r="F23" s="719"/>
    </row>
    <row r="24" spans="1:6" ht="14.25">
      <c r="A24" s="721" t="s">
        <v>365</v>
      </c>
      <c r="B24" s="721"/>
      <c r="C24" s="721"/>
      <c r="D24" s="721"/>
      <c r="E24" s="721"/>
      <c r="F24" s="721"/>
    </row>
    <row r="25" spans="1:6" ht="14.25">
      <c r="A25" s="721" t="s">
        <v>366</v>
      </c>
      <c r="B25" s="721"/>
      <c r="C25" s="721"/>
      <c r="D25" s="721"/>
      <c r="E25" s="721"/>
      <c r="F25" s="721"/>
    </row>
    <row r="26" spans="1:6" ht="14.25">
      <c r="A26" s="721"/>
      <c r="B26" s="721"/>
      <c r="C26" s="721"/>
      <c r="D26" s="721"/>
      <c r="E26" s="721"/>
      <c r="F26" s="721"/>
    </row>
    <row r="27" spans="1:6" ht="14.25">
      <c r="A27" s="719" t="s">
        <v>369</v>
      </c>
      <c r="B27" s="719"/>
      <c r="C27" s="719"/>
      <c r="D27" s="719"/>
      <c r="E27" s="719"/>
      <c r="F27" s="719"/>
    </row>
    <row r="28" spans="1:6" ht="14.25">
      <c r="A28" s="719" t="s">
        <v>370</v>
      </c>
      <c r="B28" s="719"/>
      <c r="C28" s="719"/>
      <c r="D28" s="719"/>
      <c r="E28" s="719"/>
      <c r="F28" s="719"/>
    </row>
    <row r="29" spans="1:6" ht="14.25">
      <c r="A29" s="534"/>
      <c r="B29" s="534"/>
      <c r="C29" s="607"/>
      <c r="D29" s="606"/>
      <c r="E29" s="532"/>
      <c r="F29" s="605"/>
    </row>
    <row r="30" spans="1:6" ht="25.5" customHeight="1">
      <c r="A30" s="722" t="s">
        <v>371</v>
      </c>
      <c r="B30" s="722"/>
      <c r="C30" s="722"/>
      <c r="D30" s="722"/>
      <c r="E30" s="722"/>
      <c r="F30" s="605"/>
    </row>
    <row r="31" spans="1:6" ht="11.25" customHeight="1">
      <c r="A31" s="598"/>
      <c r="B31" s="598"/>
      <c r="C31" s="599"/>
      <c r="D31" s="600"/>
      <c r="E31" s="609"/>
      <c r="F31" s="610"/>
    </row>
    <row r="32" spans="1:6" ht="14.25">
      <c r="A32" s="719" t="s">
        <v>604</v>
      </c>
      <c r="B32" s="719"/>
      <c r="C32" s="719"/>
      <c r="D32" s="719"/>
      <c r="E32" s="719"/>
      <c r="F32" s="719"/>
    </row>
    <row r="33" spans="1:6" ht="14.25">
      <c r="A33" s="534"/>
      <c r="B33" s="534"/>
      <c r="C33" s="534"/>
      <c r="D33" s="534"/>
      <c r="E33" s="534"/>
      <c r="F33" s="605"/>
    </row>
    <row r="34" ht="14.25">
      <c r="B34" s="611"/>
    </row>
    <row r="35" spans="1:5" ht="74.25" customHeight="1">
      <c r="A35" s="613" t="s">
        <v>424</v>
      </c>
      <c r="B35" s="614" t="s">
        <v>27</v>
      </c>
      <c r="E35" s="240"/>
    </row>
    <row r="36" spans="2:6" ht="14.25">
      <c r="B36" s="615"/>
      <c r="C36" s="549" t="s">
        <v>391</v>
      </c>
      <c r="D36" s="616">
        <v>3200</v>
      </c>
      <c r="E36" s="240"/>
      <c r="F36" s="581">
        <f>SUM(D36*E36)</f>
        <v>0</v>
      </c>
    </row>
    <row r="37" ht="14.25">
      <c r="E37" s="240"/>
    </row>
    <row r="38" spans="1:5" ht="86.25" customHeight="1">
      <c r="A38" s="613" t="s">
        <v>99</v>
      </c>
      <c r="B38" s="614" t="s">
        <v>32</v>
      </c>
      <c r="E38" s="240"/>
    </row>
    <row r="39" spans="3:6" ht="14.25">
      <c r="C39" s="617" t="s">
        <v>391</v>
      </c>
      <c r="D39" s="595">
        <v>70</v>
      </c>
      <c r="E39" s="240"/>
      <c r="F39" s="581">
        <f>SUM(D39*E39)</f>
        <v>0</v>
      </c>
    </row>
    <row r="40" ht="14.25">
      <c r="E40" s="240"/>
    </row>
    <row r="41" spans="1:6" ht="59.25" customHeight="1">
      <c r="A41" s="613" t="s">
        <v>100</v>
      </c>
      <c r="B41" s="614" t="s">
        <v>33</v>
      </c>
      <c r="C41" s="617"/>
      <c r="D41" s="540"/>
      <c r="E41" s="240"/>
      <c r="F41" s="581"/>
    </row>
    <row r="42" spans="2:6" ht="14.25">
      <c r="B42" s="618"/>
      <c r="C42" s="617" t="s">
        <v>391</v>
      </c>
      <c r="D42" s="595">
        <v>50</v>
      </c>
      <c r="E42" s="240"/>
      <c r="F42" s="581">
        <f>SUM(D42*E42)</f>
        <v>0</v>
      </c>
    </row>
    <row r="43" spans="2:5" ht="14.25">
      <c r="B43" s="618"/>
      <c r="C43" s="617"/>
      <c r="D43" s="595"/>
      <c r="E43" s="240"/>
    </row>
    <row r="44" spans="1:6" ht="59.25" customHeight="1">
      <c r="A44" s="613" t="s">
        <v>101</v>
      </c>
      <c r="B44" s="614" t="s">
        <v>65</v>
      </c>
      <c r="C44" s="617"/>
      <c r="D44" s="540"/>
      <c r="E44" s="240"/>
      <c r="F44" s="581"/>
    </row>
    <row r="45" spans="2:6" ht="14.25">
      <c r="B45" s="618"/>
      <c r="C45" s="617" t="s">
        <v>391</v>
      </c>
      <c r="D45" s="595">
        <v>100</v>
      </c>
      <c r="E45" s="240"/>
      <c r="F45" s="581">
        <f>SUM(D45*E45)</f>
        <v>0</v>
      </c>
    </row>
    <row r="46" spans="2:5" ht="14.25">
      <c r="B46" s="618"/>
      <c r="C46" s="617"/>
      <c r="E46" s="240"/>
    </row>
    <row r="47" spans="1:5" ht="84">
      <c r="A47" s="613" t="s">
        <v>102</v>
      </c>
      <c r="B47" s="618" t="s">
        <v>34</v>
      </c>
      <c r="C47" s="617"/>
      <c r="E47" s="240"/>
    </row>
    <row r="48" spans="2:6" ht="14.25">
      <c r="B48" s="618" t="s">
        <v>28</v>
      </c>
      <c r="C48" s="617" t="s">
        <v>391</v>
      </c>
      <c r="D48" s="540">
        <v>48</v>
      </c>
      <c r="E48" s="240"/>
      <c r="F48" s="581">
        <f>SUM(D48*E48)</f>
        <v>0</v>
      </c>
    </row>
    <row r="49" spans="2:6" ht="14.25">
      <c r="B49" s="618" t="s">
        <v>29</v>
      </c>
      <c r="C49" s="617" t="s">
        <v>391</v>
      </c>
      <c r="D49" s="540">
        <v>2.6</v>
      </c>
      <c r="E49" s="240"/>
      <c r="F49" s="581">
        <f>SUM(D49*E49)</f>
        <v>0</v>
      </c>
    </row>
    <row r="50" spans="2:6" ht="14.25">
      <c r="B50" s="618" t="s">
        <v>30</v>
      </c>
      <c r="C50" s="617" t="s">
        <v>391</v>
      </c>
      <c r="D50" s="540">
        <v>1.45</v>
      </c>
      <c r="E50" s="240"/>
      <c r="F50" s="581">
        <f>SUM(D50*E50)</f>
        <v>0</v>
      </c>
    </row>
    <row r="51" spans="2:5" ht="14.25">
      <c r="B51" s="618"/>
      <c r="C51" s="617"/>
      <c r="E51" s="240"/>
    </row>
    <row r="52" spans="1:5" ht="88.5" customHeight="1">
      <c r="A52" s="613" t="s">
        <v>103</v>
      </c>
      <c r="B52" s="614" t="s">
        <v>31</v>
      </c>
      <c r="E52" s="240"/>
    </row>
    <row r="53" spans="3:6" ht="14.25">
      <c r="C53" s="617" t="s">
        <v>391</v>
      </c>
      <c r="D53" s="616">
        <v>10</v>
      </c>
      <c r="E53" s="240"/>
      <c r="F53" s="581">
        <f>SUM(D53*E53)</f>
        <v>0</v>
      </c>
    </row>
    <row r="54" ht="14.25">
      <c r="E54" s="240"/>
    </row>
    <row r="55" spans="1:5" ht="98.25" customHeight="1">
      <c r="A55" s="613" t="s">
        <v>425</v>
      </c>
      <c r="B55" s="614" t="s">
        <v>35</v>
      </c>
      <c r="E55" s="240"/>
    </row>
    <row r="56" spans="2:6" ht="14.25">
      <c r="B56" s="615"/>
      <c r="C56" s="617" t="s">
        <v>392</v>
      </c>
      <c r="D56" s="616">
        <v>85</v>
      </c>
      <c r="E56" s="240"/>
      <c r="F56" s="581">
        <f>SUM(D56*E56)</f>
        <v>0</v>
      </c>
    </row>
    <row r="57" ht="14.25">
      <c r="E57" s="240"/>
    </row>
    <row r="58" spans="1:5" ht="83.25" customHeight="1">
      <c r="A58" s="613" t="s">
        <v>426</v>
      </c>
      <c r="B58" s="619" t="s">
        <v>36</v>
      </c>
      <c r="E58" s="240"/>
    </row>
    <row r="59" spans="1:5" ht="14.25">
      <c r="A59" s="613"/>
      <c r="B59" s="620"/>
      <c r="E59" s="240"/>
    </row>
    <row r="60" spans="3:6" ht="14.25">
      <c r="C60" s="617" t="s">
        <v>392</v>
      </c>
      <c r="D60" s="616">
        <v>970</v>
      </c>
      <c r="E60" s="240"/>
      <c r="F60" s="581">
        <f>SUM(D60*E60)</f>
        <v>0</v>
      </c>
    </row>
    <row r="61" ht="14.25">
      <c r="E61" s="240"/>
    </row>
    <row r="62" spans="1:5" ht="48">
      <c r="A62" s="613" t="s">
        <v>427</v>
      </c>
      <c r="B62" s="618" t="s">
        <v>406</v>
      </c>
      <c r="E62" s="240"/>
    </row>
    <row r="63" spans="2:6" ht="14.25">
      <c r="B63" s="615"/>
      <c r="C63" s="617" t="s">
        <v>391</v>
      </c>
      <c r="D63" s="616">
        <v>180</v>
      </c>
      <c r="E63" s="242"/>
      <c r="F63" s="581">
        <f>SUM(D63*E63)</f>
        <v>0</v>
      </c>
    </row>
    <row r="64" ht="14.25">
      <c r="E64" s="240"/>
    </row>
    <row r="65" spans="4:5" ht="14.25">
      <c r="D65" s="580"/>
      <c r="E65" s="240"/>
    </row>
    <row r="66" spans="1:5" ht="60">
      <c r="A66" s="613" t="s">
        <v>428</v>
      </c>
      <c r="B66" s="614" t="s">
        <v>37</v>
      </c>
      <c r="D66" s="580"/>
      <c r="E66" s="240"/>
    </row>
    <row r="67" spans="1:6" ht="14.25">
      <c r="A67" s="613"/>
      <c r="B67" s="614"/>
      <c r="C67" s="617" t="s">
        <v>392</v>
      </c>
      <c r="D67" s="622">
        <v>400</v>
      </c>
      <c r="E67" s="240"/>
      <c r="F67" s="581">
        <f>SUM(D67*E67)</f>
        <v>0</v>
      </c>
    </row>
    <row r="68" spans="1:6" ht="14.25">
      <c r="A68" s="613"/>
      <c r="B68" s="614"/>
      <c r="C68" s="617"/>
      <c r="D68" s="622"/>
      <c r="E68" s="240"/>
      <c r="F68" s="581"/>
    </row>
    <row r="69" spans="1:6" ht="60">
      <c r="A69" s="613" t="s">
        <v>104</v>
      </c>
      <c r="B69" s="614" t="s">
        <v>38</v>
      </c>
      <c r="C69" s="617"/>
      <c r="D69" s="622"/>
      <c r="E69" s="240"/>
      <c r="F69" s="581"/>
    </row>
    <row r="70" spans="1:6" ht="14.25">
      <c r="A70" s="613"/>
      <c r="B70" s="614"/>
      <c r="C70" s="617" t="s">
        <v>392</v>
      </c>
      <c r="D70" s="622">
        <v>350</v>
      </c>
      <c r="E70" s="240"/>
      <c r="F70" s="581">
        <f>SUM(D70*E70)</f>
        <v>0</v>
      </c>
    </row>
    <row r="71" spans="1:5" ht="14.25">
      <c r="A71" s="613"/>
      <c r="B71" s="614"/>
      <c r="C71" s="617"/>
      <c r="E71" s="240"/>
    </row>
    <row r="72" spans="1:5" ht="60">
      <c r="A72" s="613" t="s">
        <v>429</v>
      </c>
      <c r="B72" s="619" t="s">
        <v>124</v>
      </c>
      <c r="C72" s="617"/>
      <c r="E72" s="240"/>
    </row>
    <row r="73" spans="1:6" ht="14.25">
      <c r="A73" s="613"/>
      <c r="B73" s="623"/>
      <c r="C73" s="617" t="s">
        <v>391</v>
      </c>
      <c r="D73" s="616">
        <v>45</v>
      </c>
      <c r="E73" s="240"/>
      <c r="F73" s="581">
        <f>SUM(D73*E73)</f>
        <v>0</v>
      </c>
    </row>
    <row r="74" spans="1:6" ht="14.25">
      <c r="A74" s="613"/>
      <c r="B74" s="623"/>
      <c r="C74" s="617"/>
      <c r="D74" s="616"/>
      <c r="E74" s="240"/>
      <c r="F74" s="581"/>
    </row>
    <row r="75" spans="1:6" ht="14.25" customHeight="1">
      <c r="A75" s="613"/>
      <c r="B75" s="618"/>
      <c r="C75" s="617"/>
      <c r="D75" s="595"/>
      <c r="E75" s="240"/>
      <c r="F75" s="581"/>
    </row>
    <row r="76" spans="1:6" ht="61.5" customHeight="1">
      <c r="A76" s="613" t="s">
        <v>430</v>
      </c>
      <c r="B76" s="618" t="s">
        <v>41</v>
      </c>
      <c r="C76" s="617"/>
      <c r="D76" s="595"/>
      <c r="E76" s="240"/>
      <c r="F76" s="581"/>
    </row>
    <row r="77" spans="1:6" ht="14.25" customHeight="1">
      <c r="A77" s="613"/>
      <c r="B77" s="618"/>
      <c r="C77" s="617" t="s">
        <v>392</v>
      </c>
      <c r="D77" s="595">
        <v>17.2</v>
      </c>
      <c r="E77" s="240"/>
      <c r="F77" s="581">
        <f>SUM(D77*E77)</f>
        <v>0</v>
      </c>
    </row>
    <row r="78" spans="1:6" ht="14.25" customHeight="1">
      <c r="A78" s="613"/>
      <c r="B78" s="618"/>
      <c r="C78" s="617"/>
      <c r="D78" s="624"/>
      <c r="E78" s="240"/>
      <c r="F78" s="581"/>
    </row>
    <row r="79" spans="1:6" ht="52.5" customHeight="1">
      <c r="A79" s="613" t="s">
        <v>431</v>
      </c>
      <c r="B79" s="618" t="s">
        <v>42</v>
      </c>
      <c r="C79" s="617"/>
      <c r="D79" s="624"/>
      <c r="E79" s="240"/>
      <c r="F79" s="581"/>
    </row>
    <row r="80" spans="1:6" ht="14.25" customHeight="1">
      <c r="A80" s="613"/>
      <c r="B80" s="618"/>
      <c r="C80" s="617" t="s">
        <v>392</v>
      </c>
      <c r="D80" s="595">
        <v>11.2</v>
      </c>
      <c r="E80" s="240"/>
      <c r="F80" s="581">
        <f>SUM(D80*E80)</f>
        <v>0</v>
      </c>
    </row>
    <row r="81" spans="1:6" ht="14.25" customHeight="1">
      <c r="A81" s="613"/>
      <c r="B81" s="618"/>
      <c r="C81" s="617"/>
      <c r="D81" s="624"/>
      <c r="E81" s="240"/>
      <c r="F81" s="581"/>
    </row>
    <row r="82" spans="1:6" ht="107.25" customHeight="1">
      <c r="A82" s="613" t="s">
        <v>432</v>
      </c>
      <c r="B82" s="614" t="s">
        <v>43</v>
      </c>
      <c r="C82" s="617"/>
      <c r="D82" s="595"/>
      <c r="E82" s="240"/>
      <c r="F82" s="581"/>
    </row>
    <row r="83" spans="1:6" ht="14.25" customHeight="1">
      <c r="A83" s="613"/>
      <c r="B83" s="614"/>
      <c r="C83" s="617" t="s">
        <v>391</v>
      </c>
      <c r="D83" s="595">
        <v>3200</v>
      </c>
      <c r="E83" s="240"/>
      <c r="F83" s="581">
        <f>SUM(D83*E83)</f>
        <v>0</v>
      </c>
    </row>
    <row r="84" spans="1:6" ht="14.25" customHeight="1">
      <c r="A84" s="613"/>
      <c r="B84" s="614"/>
      <c r="C84" s="617"/>
      <c r="D84" s="595"/>
      <c r="E84" s="240"/>
      <c r="F84" s="581"/>
    </row>
    <row r="85" spans="1:5" ht="36">
      <c r="A85" s="613" t="s">
        <v>433</v>
      </c>
      <c r="B85" s="614" t="s">
        <v>615</v>
      </c>
      <c r="E85" s="240"/>
    </row>
    <row r="86" spans="2:6" ht="14.25">
      <c r="B86" s="625"/>
      <c r="C86" s="617" t="s">
        <v>395</v>
      </c>
      <c r="D86" s="595">
        <v>24</v>
      </c>
      <c r="E86" s="240"/>
      <c r="F86" s="581">
        <f>SUM(D86*E86)</f>
        <v>0</v>
      </c>
    </row>
    <row r="87" ht="14.25">
      <c r="E87" s="240"/>
    </row>
    <row r="88" spans="1:5" ht="36">
      <c r="A88" s="613" t="s">
        <v>105</v>
      </c>
      <c r="B88" s="614" t="s">
        <v>39</v>
      </c>
      <c r="E88" s="240"/>
    </row>
    <row r="89" spans="3:6" ht="14.25">
      <c r="C89" s="617" t="s">
        <v>395</v>
      </c>
      <c r="D89" s="595">
        <v>24</v>
      </c>
      <c r="E89" s="240"/>
      <c r="F89" s="581">
        <f>SUM(D89*E89)</f>
        <v>0</v>
      </c>
    </row>
    <row r="90" ht="14.25">
      <c r="E90" s="240"/>
    </row>
    <row r="91" spans="1:5" ht="36">
      <c r="A91" s="613" t="s">
        <v>434</v>
      </c>
      <c r="B91" s="614" t="s">
        <v>40</v>
      </c>
      <c r="E91" s="240"/>
    </row>
    <row r="92" spans="3:6" ht="14.25">
      <c r="C92" s="617" t="s">
        <v>395</v>
      </c>
      <c r="D92" s="595">
        <v>8</v>
      </c>
      <c r="E92" s="240"/>
      <c r="F92" s="581">
        <f>SUM(D92*E92)</f>
        <v>0</v>
      </c>
    </row>
    <row r="93" ht="15" thickBot="1"/>
    <row r="94" spans="1:6" ht="15" thickBot="1">
      <c r="A94" s="584" t="s">
        <v>377</v>
      </c>
      <c r="B94" s="585" t="s">
        <v>125</v>
      </c>
      <c r="C94" s="586"/>
      <c r="D94" s="587"/>
      <c r="E94" s="588" t="s">
        <v>407</v>
      </c>
      <c r="F94" s="557">
        <f>SUM(F36:F93)</f>
        <v>0</v>
      </c>
    </row>
  </sheetData>
  <sheetProtection password="D5CB" sheet="1"/>
  <mergeCells count="19">
    <mergeCell ref="B7:C7"/>
    <mergeCell ref="A25:F25"/>
    <mergeCell ref="A1:F1"/>
    <mergeCell ref="A11:E11"/>
    <mergeCell ref="A24:F24"/>
    <mergeCell ref="A12:E12"/>
    <mergeCell ref="A13:F13"/>
    <mergeCell ref="A17:E17"/>
    <mergeCell ref="A16:E16"/>
    <mergeCell ref="A19:E19"/>
    <mergeCell ref="A32:F32"/>
    <mergeCell ref="A20:E20"/>
    <mergeCell ref="A21:E21"/>
    <mergeCell ref="A26:F26"/>
    <mergeCell ref="A28:F28"/>
    <mergeCell ref="A15:E15"/>
    <mergeCell ref="A30:E30"/>
    <mergeCell ref="A27:F27"/>
    <mergeCell ref="A23:F23"/>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7" max="255" man="1"/>
    <brk id="57" max="255" man="1"/>
    <brk id="74" max="255" man="1"/>
  </rowBreaks>
</worksheet>
</file>

<file path=xl/worksheets/sheet6.xml><?xml version="1.0" encoding="utf-8"?>
<worksheet xmlns="http://schemas.openxmlformats.org/spreadsheetml/2006/main" xmlns:r="http://schemas.openxmlformats.org/officeDocument/2006/relationships">
  <sheetPr>
    <tabColor rgb="FFFFFF00"/>
  </sheetPr>
  <dimension ref="A1:F50"/>
  <sheetViews>
    <sheetView view="pageBreakPreview" zoomScaleSheetLayoutView="100" zoomScalePageLayoutView="50" workbookViewId="0" topLeftCell="A1">
      <selection activeCell="B4" sqref="B4"/>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2.421875" style="628"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15" t="s">
        <v>612</v>
      </c>
    </row>
    <row r="7" spans="1:6" ht="16.5" thickBot="1">
      <c r="A7" s="589" t="s">
        <v>379</v>
      </c>
      <c r="B7" s="723" t="s">
        <v>179</v>
      </c>
      <c r="C7" s="723"/>
      <c r="D7" s="590"/>
      <c r="E7" s="626"/>
      <c r="F7" s="592"/>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24" customHeight="1">
      <c r="A11" s="722" t="s">
        <v>363</v>
      </c>
      <c r="B11" s="722"/>
      <c r="C11" s="722"/>
      <c r="D11" s="722"/>
      <c r="E11" s="722"/>
      <c r="F11" s="532"/>
    </row>
    <row r="12" spans="1:6" ht="39" customHeight="1">
      <c r="A12" s="722" t="s">
        <v>398</v>
      </c>
      <c r="B12" s="722"/>
      <c r="C12" s="722"/>
      <c r="D12" s="722"/>
      <c r="E12" s="722"/>
      <c r="F12" s="532"/>
    </row>
    <row r="13" spans="1:6" ht="14.25">
      <c r="A13" s="719" t="s">
        <v>405</v>
      </c>
      <c r="B13" s="719"/>
      <c r="C13" s="719"/>
      <c r="D13" s="719"/>
      <c r="E13" s="719"/>
      <c r="F13" s="719"/>
    </row>
    <row r="14" spans="1:6" ht="10.5" customHeight="1">
      <c r="A14" s="534"/>
      <c r="B14" s="534"/>
      <c r="C14" s="599"/>
      <c r="D14" s="606"/>
      <c r="E14" s="532"/>
      <c r="F14" s="532"/>
    </row>
    <row r="15" spans="1:6" ht="24.75" customHeight="1">
      <c r="A15" s="722" t="s">
        <v>399</v>
      </c>
      <c r="B15" s="722"/>
      <c r="C15" s="722"/>
      <c r="D15" s="722"/>
      <c r="E15" s="722"/>
      <c r="F15" s="532"/>
    </row>
    <row r="16" spans="1:6" ht="27.75" customHeight="1">
      <c r="A16" s="722" t="s">
        <v>400</v>
      </c>
      <c r="B16" s="722"/>
      <c r="C16" s="722"/>
      <c r="D16" s="722"/>
      <c r="E16" s="722"/>
      <c r="F16" s="532"/>
    </row>
    <row r="17" spans="1:6" ht="25.5" customHeight="1">
      <c r="A17" s="722" t="s">
        <v>613</v>
      </c>
      <c r="B17" s="722"/>
      <c r="C17" s="722"/>
      <c r="D17" s="722"/>
      <c r="E17" s="722"/>
      <c r="F17" s="532"/>
    </row>
    <row r="18" spans="1:6" ht="10.5" customHeight="1">
      <c r="A18" s="534"/>
      <c r="B18" s="534"/>
      <c r="C18" s="607"/>
      <c r="D18" s="606"/>
      <c r="E18" s="532"/>
      <c r="F18" s="532"/>
    </row>
    <row r="19" spans="1:6" ht="24" customHeight="1">
      <c r="A19" s="722" t="s">
        <v>401</v>
      </c>
      <c r="B19" s="722"/>
      <c r="C19" s="722"/>
      <c r="D19" s="722"/>
      <c r="E19" s="722"/>
      <c r="F19" s="532"/>
    </row>
    <row r="20" spans="1:6" ht="7.5" customHeight="1">
      <c r="A20" s="534"/>
      <c r="B20" s="534"/>
      <c r="C20" s="599"/>
      <c r="D20" s="606"/>
      <c r="E20" s="532"/>
      <c r="F20" s="532"/>
    </row>
    <row r="21" spans="1:6" ht="12.75" customHeight="1">
      <c r="A21" s="719" t="s">
        <v>364</v>
      </c>
      <c r="B21" s="719"/>
      <c r="C21" s="719"/>
      <c r="D21" s="719"/>
      <c r="E21" s="719"/>
      <c r="F21" s="719"/>
    </row>
    <row r="22" spans="1:6" ht="14.25">
      <c r="A22" s="721" t="s">
        <v>365</v>
      </c>
      <c r="B22" s="721"/>
      <c r="C22" s="721"/>
      <c r="D22" s="721"/>
      <c r="E22" s="721"/>
      <c r="F22" s="721"/>
    </row>
    <row r="23" spans="1:6" ht="14.25">
      <c r="A23" s="721" t="s">
        <v>366</v>
      </c>
      <c r="B23" s="721"/>
      <c r="C23" s="721"/>
      <c r="D23" s="721"/>
      <c r="E23" s="721"/>
      <c r="F23" s="721"/>
    </row>
    <row r="24" spans="1:6" ht="14.25">
      <c r="A24" s="721" t="s">
        <v>367</v>
      </c>
      <c r="B24" s="721"/>
      <c r="C24" s="721"/>
      <c r="D24" s="721"/>
      <c r="E24" s="721"/>
      <c r="F24" s="721"/>
    </row>
    <row r="25" spans="1:6" ht="14.25">
      <c r="A25" s="719" t="s">
        <v>369</v>
      </c>
      <c r="B25" s="719"/>
      <c r="C25" s="719"/>
      <c r="D25" s="719"/>
      <c r="E25" s="719"/>
      <c r="F25" s="719"/>
    </row>
    <row r="26" spans="1:6" ht="14.25">
      <c r="A26" s="719"/>
      <c r="B26" s="719"/>
      <c r="C26" s="719"/>
      <c r="D26" s="719"/>
      <c r="E26" s="719"/>
      <c r="F26" s="719"/>
    </row>
    <row r="27" spans="1:6" ht="14.25">
      <c r="A27" s="721" t="s">
        <v>402</v>
      </c>
      <c r="B27" s="721"/>
      <c r="C27" s="721"/>
      <c r="D27" s="721"/>
      <c r="E27" s="721"/>
      <c r="F27" s="721"/>
    </row>
    <row r="28" spans="1:6" ht="14.25">
      <c r="A28" s="534"/>
      <c r="B28" s="534"/>
      <c r="C28" s="607"/>
      <c r="D28" s="606"/>
      <c r="E28" s="532"/>
      <c r="F28" s="532"/>
    </row>
    <row r="29" spans="1:6" ht="11.25" customHeight="1">
      <c r="A29" s="598"/>
      <c r="B29" s="598"/>
      <c r="C29" s="599"/>
      <c r="D29" s="600"/>
      <c r="E29" s="609"/>
      <c r="F29" s="609"/>
    </row>
    <row r="30" spans="1:6" ht="14.25">
      <c r="A30" s="719" t="s">
        <v>604</v>
      </c>
      <c r="B30" s="719"/>
      <c r="C30" s="719"/>
      <c r="D30" s="719"/>
      <c r="E30" s="719"/>
      <c r="F30" s="719"/>
    </row>
    <row r="31" spans="1:6" ht="14.25">
      <c r="A31" s="534"/>
      <c r="B31" s="534"/>
      <c r="C31" s="534"/>
      <c r="D31" s="534"/>
      <c r="E31" s="534"/>
      <c r="F31" s="532"/>
    </row>
    <row r="32" spans="1:6" ht="14.25">
      <c r="A32" s="593"/>
      <c r="B32" s="627"/>
      <c r="C32" s="549"/>
      <c r="D32" s="616"/>
      <c r="E32" s="540"/>
      <c r="F32" s="540"/>
    </row>
    <row r="33" spans="2:6" ht="14.25" customHeight="1">
      <c r="B33" s="578"/>
      <c r="C33" s="617"/>
      <c r="D33" s="595"/>
      <c r="E33" s="540"/>
      <c r="F33" s="540"/>
    </row>
    <row r="34" spans="1:5" ht="245.25" customHeight="1">
      <c r="A34" s="613" t="s">
        <v>454</v>
      </c>
      <c r="B34" s="614" t="s">
        <v>44</v>
      </c>
      <c r="E34" s="540"/>
    </row>
    <row r="35" spans="1:6" ht="14.25" customHeight="1">
      <c r="A35" s="613"/>
      <c r="B35" s="629"/>
      <c r="C35" s="617" t="s">
        <v>391</v>
      </c>
      <c r="D35" s="595">
        <v>2900</v>
      </c>
      <c r="E35" s="240"/>
      <c r="F35" s="540">
        <f>SUM(D35*E35)</f>
        <v>0</v>
      </c>
    </row>
    <row r="36" spans="1:6" ht="14.25" customHeight="1">
      <c r="A36" s="613"/>
      <c r="B36" s="623"/>
      <c r="C36" s="617"/>
      <c r="D36" s="624"/>
      <c r="E36" s="240"/>
      <c r="F36" s="540"/>
    </row>
    <row r="37" spans="1:6" ht="14.25" customHeight="1">
      <c r="A37" s="613"/>
      <c r="B37" s="611"/>
      <c r="C37" s="617"/>
      <c r="E37" s="240"/>
      <c r="F37" s="540"/>
    </row>
    <row r="38" spans="1:6" ht="26.25" customHeight="1">
      <c r="A38" s="613" t="s">
        <v>488</v>
      </c>
      <c r="B38" s="619" t="s">
        <v>46</v>
      </c>
      <c r="C38" s="617"/>
      <c r="D38" s="595"/>
      <c r="E38" s="240"/>
      <c r="F38" s="540"/>
    </row>
    <row r="39" spans="2:6" ht="149.25" customHeight="1">
      <c r="B39" s="619" t="s">
        <v>45</v>
      </c>
      <c r="C39" s="617"/>
      <c r="D39" s="595"/>
      <c r="E39" s="240"/>
      <c r="F39" s="540"/>
    </row>
    <row r="40" spans="1:6" ht="14.25" customHeight="1">
      <c r="A40" s="613"/>
      <c r="B40" s="619" t="s">
        <v>596</v>
      </c>
      <c r="C40" s="617"/>
      <c r="D40" s="595"/>
      <c r="E40" s="240"/>
      <c r="F40" s="540"/>
    </row>
    <row r="41" spans="1:6" ht="14.25" customHeight="1">
      <c r="A41" s="613"/>
      <c r="B41" s="623"/>
      <c r="C41" s="617" t="s">
        <v>391</v>
      </c>
      <c r="D41" s="595">
        <v>2900</v>
      </c>
      <c r="E41" s="240"/>
      <c r="F41" s="540">
        <f>SUM(D41*E41)</f>
        <v>0</v>
      </c>
    </row>
    <row r="42" spans="1:6" ht="15" thickBot="1">
      <c r="A42" s="630"/>
      <c r="B42" s="630"/>
      <c r="C42" s="630"/>
      <c r="D42" s="630"/>
      <c r="E42" s="631"/>
      <c r="F42" s="631"/>
    </row>
    <row r="43" spans="1:6" ht="15.75" customHeight="1" thickBot="1">
      <c r="A43" s="584" t="s">
        <v>379</v>
      </c>
      <c r="B43" s="724" t="s">
        <v>183</v>
      </c>
      <c r="C43" s="724"/>
      <c r="D43" s="632"/>
      <c r="E43" s="556" t="s">
        <v>407</v>
      </c>
      <c r="F43" s="557">
        <f>SUM(F41+F35)</f>
        <v>0</v>
      </c>
    </row>
    <row r="44" spans="3:4" ht="14.25">
      <c r="C44" s="580"/>
      <c r="D44" s="539"/>
    </row>
    <row r="50" ht="14.25">
      <c r="B50" s="618"/>
    </row>
  </sheetData>
  <sheetProtection password="D5CB" sheet="1"/>
  <mergeCells count="18">
    <mergeCell ref="A26:F26"/>
    <mergeCell ref="A27:F27"/>
    <mergeCell ref="A16:E16"/>
    <mergeCell ref="A17:E17"/>
    <mergeCell ref="A19:E19"/>
    <mergeCell ref="A21:F21"/>
    <mergeCell ref="A30:F30"/>
    <mergeCell ref="B43:C43"/>
    <mergeCell ref="A22:F22"/>
    <mergeCell ref="A23:F23"/>
    <mergeCell ref="A24:F24"/>
    <mergeCell ref="A25:F25"/>
    <mergeCell ref="A13:F13"/>
    <mergeCell ref="A15:E15"/>
    <mergeCell ref="A1:F1"/>
    <mergeCell ref="B7:C7"/>
    <mergeCell ref="A11:E11"/>
    <mergeCell ref="A12:E12"/>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sheetPr>
    <tabColor theme="9" tint="-0.24997000396251678"/>
  </sheetPr>
  <dimension ref="A1:G114"/>
  <sheetViews>
    <sheetView view="pageBreakPreview" zoomScaleNormal="145" zoomScaleSheetLayoutView="100" workbookViewId="0" topLeftCell="A62">
      <selection activeCell="E78" sqref="E78"/>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2.140625" style="628" customWidth="1"/>
    <col min="7" max="16384" width="9.140625" style="564" customWidth="1"/>
  </cols>
  <sheetData>
    <row r="1" spans="1:6" ht="14.25">
      <c r="A1" s="710" t="s">
        <v>597</v>
      </c>
      <c r="B1" s="711"/>
      <c r="C1" s="711"/>
      <c r="D1" s="711"/>
      <c r="E1" s="711"/>
      <c r="F1" s="712"/>
    </row>
    <row r="3" spans="1:6" ht="21.75" customHeight="1">
      <c r="A3" s="515" t="s">
        <v>618</v>
      </c>
      <c r="B3" s="515" t="s">
        <v>617</v>
      </c>
      <c r="C3" s="515" t="s">
        <v>609</v>
      </c>
      <c r="D3" s="516" t="s">
        <v>610</v>
      </c>
      <c r="E3" s="515" t="s">
        <v>611</v>
      </c>
      <c r="F3" s="515" t="s">
        <v>612</v>
      </c>
    </row>
    <row r="7" spans="1:6" ht="16.5" thickBot="1">
      <c r="A7" s="589" t="s">
        <v>380</v>
      </c>
      <c r="B7" s="723" t="s">
        <v>436</v>
      </c>
      <c r="C7" s="723"/>
      <c r="D7" s="723"/>
      <c r="E7" s="723"/>
      <c r="F7" s="592"/>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24" customHeight="1">
      <c r="A11" s="722" t="s">
        <v>822</v>
      </c>
      <c r="B11" s="722"/>
      <c r="C11" s="722"/>
      <c r="D11" s="722"/>
      <c r="E11" s="722"/>
      <c r="F11" s="532"/>
    </row>
    <row r="12" spans="1:6" ht="51" customHeight="1">
      <c r="A12" s="722" t="s">
        <v>437</v>
      </c>
      <c r="B12" s="722"/>
      <c r="C12" s="722"/>
      <c r="D12" s="722"/>
      <c r="E12" s="722"/>
      <c r="F12" s="532"/>
    </row>
    <row r="13" spans="1:5" ht="24.75" customHeight="1">
      <c r="A13" s="722" t="s">
        <v>438</v>
      </c>
      <c r="B13" s="722"/>
      <c r="C13" s="722"/>
      <c r="D13" s="722"/>
      <c r="E13" s="722"/>
    </row>
    <row r="14" spans="1:6" ht="26.25" customHeight="1">
      <c r="A14" s="722" t="s">
        <v>439</v>
      </c>
      <c r="B14" s="722"/>
      <c r="C14" s="722"/>
      <c r="D14" s="722"/>
      <c r="E14" s="722"/>
      <c r="F14" s="532"/>
    </row>
    <row r="15" spans="1:6" ht="6" customHeight="1">
      <c r="A15" s="534"/>
      <c r="B15" s="534"/>
      <c r="C15" s="607"/>
      <c r="D15" s="606"/>
      <c r="E15" s="532"/>
      <c r="F15" s="532"/>
    </row>
    <row r="16" spans="1:6" ht="52.5" customHeight="1">
      <c r="A16" s="722" t="s">
        <v>440</v>
      </c>
      <c r="B16" s="722"/>
      <c r="C16" s="722"/>
      <c r="D16" s="722"/>
      <c r="E16" s="722"/>
      <c r="F16" s="532"/>
    </row>
    <row r="17" spans="1:6" ht="24.75" customHeight="1">
      <c r="A17" s="722" t="s">
        <v>441</v>
      </c>
      <c r="B17" s="722"/>
      <c r="C17" s="722"/>
      <c r="D17" s="722"/>
      <c r="E17" s="722"/>
      <c r="F17" s="532"/>
    </row>
    <row r="18" spans="1:6" ht="38.25" customHeight="1">
      <c r="A18" s="722" t="s">
        <v>442</v>
      </c>
      <c r="B18" s="722"/>
      <c r="C18" s="722"/>
      <c r="D18" s="722"/>
      <c r="E18" s="722"/>
      <c r="F18" s="532"/>
    </row>
    <row r="19" spans="1:6" ht="25.5" customHeight="1">
      <c r="A19" s="722" t="s">
        <v>443</v>
      </c>
      <c r="B19" s="722"/>
      <c r="C19" s="722"/>
      <c r="D19" s="722"/>
      <c r="E19" s="722"/>
      <c r="F19" s="532"/>
    </row>
    <row r="20" spans="1:6" ht="25.5" customHeight="1">
      <c r="A20" s="722" t="s">
        <v>444</v>
      </c>
      <c r="B20" s="722"/>
      <c r="C20" s="722"/>
      <c r="D20" s="722"/>
      <c r="E20" s="722"/>
      <c r="F20" s="609"/>
    </row>
    <row r="21" spans="1:6" ht="26.25" customHeight="1">
      <c r="A21" s="722" t="s">
        <v>445</v>
      </c>
      <c r="B21" s="722"/>
      <c r="C21" s="722"/>
      <c r="D21" s="722"/>
      <c r="E21" s="722"/>
      <c r="F21" s="532"/>
    </row>
    <row r="22" spans="1:6" ht="25.5" customHeight="1">
      <c r="A22" s="722" t="s">
        <v>446</v>
      </c>
      <c r="B22" s="722"/>
      <c r="C22" s="722"/>
      <c r="D22" s="722"/>
      <c r="E22" s="722"/>
      <c r="F22" s="532"/>
    </row>
    <row r="23" spans="1:6" ht="24" customHeight="1">
      <c r="A23" s="722" t="s">
        <v>447</v>
      </c>
      <c r="B23" s="722"/>
      <c r="C23" s="722"/>
      <c r="D23" s="722"/>
      <c r="E23" s="722"/>
      <c r="F23" s="532"/>
    </row>
    <row r="24" spans="1:6" ht="9.75" customHeight="1">
      <c r="A24" s="534"/>
      <c r="B24" s="534"/>
      <c r="C24" s="607"/>
      <c r="D24" s="606"/>
      <c r="E24" s="532"/>
      <c r="F24" s="532"/>
    </row>
    <row r="25" spans="1:6" ht="12.75" customHeight="1">
      <c r="A25" s="545" t="s">
        <v>448</v>
      </c>
      <c r="B25" s="534"/>
      <c r="C25" s="607"/>
      <c r="D25" s="606"/>
      <c r="E25" s="532"/>
      <c r="F25" s="532"/>
    </row>
    <row r="26" spans="1:6" ht="35.25" customHeight="1">
      <c r="A26" s="722"/>
      <c r="B26" s="722"/>
      <c r="C26" s="722"/>
      <c r="D26" s="722"/>
      <c r="E26" s="722"/>
      <c r="F26" s="532"/>
    </row>
    <row r="27" spans="1:6" ht="24.75" customHeight="1">
      <c r="A27" s="722" t="s">
        <v>449</v>
      </c>
      <c r="B27" s="722"/>
      <c r="C27" s="722"/>
      <c r="D27" s="722"/>
      <c r="E27" s="722"/>
      <c r="F27" s="532"/>
    </row>
    <row r="28" spans="1:6" ht="14.25">
      <c r="A28" s="722" t="s">
        <v>450</v>
      </c>
      <c r="B28" s="722"/>
      <c r="C28" s="722"/>
      <c r="D28" s="722"/>
      <c r="E28" s="722"/>
      <c r="F28" s="532"/>
    </row>
    <row r="29" spans="1:6" ht="23.25" customHeight="1">
      <c r="A29" s="722" t="s">
        <v>451</v>
      </c>
      <c r="B29" s="722"/>
      <c r="C29" s="722"/>
      <c r="D29" s="722"/>
      <c r="E29" s="722"/>
      <c r="F29" s="532"/>
    </row>
    <row r="30" spans="1:6" ht="26.25" customHeight="1">
      <c r="A30" s="722" t="s">
        <v>452</v>
      </c>
      <c r="B30" s="722"/>
      <c r="C30" s="722"/>
      <c r="D30" s="722"/>
      <c r="E30" s="722"/>
      <c r="F30" s="532"/>
    </row>
    <row r="31" spans="1:6" ht="14.25">
      <c r="A31" s="722" t="s">
        <v>453</v>
      </c>
      <c r="B31" s="722"/>
      <c r="C31" s="722"/>
      <c r="D31" s="722"/>
      <c r="E31" s="722"/>
      <c r="F31" s="532"/>
    </row>
    <row r="32" spans="1:6" ht="14.25">
      <c r="A32" s="721" t="s">
        <v>455</v>
      </c>
      <c r="B32" s="721"/>
      <c r="C32" s="721"/>
      <c r="D32" s="721"/>
      <c r="E32" s="721"/>
      <c r="F32" s="721"/>
    </row>
    <row r="33" spans="1:6" ht="14.25">
      <c r="A33" s="721" t="s">
        <v>456</v>
      </c>
      <c r="B33" s="721"/>
      <c r="C33" s="721"/>
      <c r="D33" s="721"/>
      <c r="E33" s="721"/>
      <c r="F33" s="721"/>
    </row>
    <row r="34" spans="1:6" ht="14.25">
      <c r="A34" s="721" t="s">
        <v>457</v>
      </c>
      <c r="B34" s="721"/>
      <c r="C34" s="721"/>
      <c r="D34" s="721"/>
      <c r="E34" s="721"/>
      <c r="F34" s="721"/>
    </row>
    <row r="35" spans="1:6" ht="14.25">
      <c r="A35" s="721" t="s">
        <v>458</v>
      </c>
      <c r="B35" s="721"/>
      <c r="C35" s="721"/>
      <c r="D35" s="721"/>
      <c r="E35" s="721"/>
      <c r="F35" s="721"/>
    </row>
    <row r="36" spans="1:6" ht="14.25">
      <c r="A36" s="721" t="s">
        <v>459</v>
      </c>
      <c r="B36" s="721"/>
      <c r="C36" s="721"/>
      <c r="D36" s="721"/>
      <c r="E36" s="721"/>
      <c r="F36" s="721"/>
    </row>
    <row r="37" spans="1:6" ht="14.25" customHeight="1">
      <c r="A37" s="721" t="s">
        <v>460</v>
      </c>
      <c r="B37" s="721"/>
      <c r="C37" s="721"/>
      <c r="D37" s="721"/>
      <c r="E37" s="721"/>
      <c r="F37" s="721"/>
    </row>
    <row r="38" spans="1:6" ht="14.25">
      <c r="A38" s="721" t="s">
        <v>461</v>
      </c>
      <c r="B38" s="721"/>
      <c r="C38" s="721"/>
      <c r="D38" s="721"/>
      <c r="E38" s="721"/>
      <c r="F38" s="721"/>
    </row>
    <row r="39" spans="1:6" ht="14.25">
      <c r="A39" s="721" t="s">
        <v>462</v>
      </c>
      <c r="B39" s="721"/>
      <c r="C39" s="721"/>
      <c r="D39" s="721"/>
      <c r="E39" s="721"/>
      <c r="F39" s="721"/>
    </row>
    <row r="40" spans="1:6" ht="11.25" customHeight="1">
      <c r="A40" s="534"/>
      <c r="B40" s="534"/>
      <c r="C40" s="534"/>
      <c r="D40" s="534"/>
      <c r="E40" s="534"/>
      <c r="F40" s="532"/>
    </row>
    <row r="41" spans="1:6" ht="14.25">
      <c r="A41" s="728" t="s">
        <v>463</v>
      </c>
      <c r="B41" s="728"/>
      <c r="C41" s="534"/>
      <c r="D41" s="534"/>
      <c r="E41" s="534"/>
      <c r="F41" s="532"/>
    </row>
    <row r="42" spans="1:6" ht="14.25">
      <c r="A42" s="730" t="s">
        <v>823</v>
      </c>
      <c r="B42" s="730"/>
      <c r="C42" s="730"/>
      <c r="D42" s="730"/>
      <c r="E42" s="730"/>
      <c r="F42" s="730"/>
    </row>
    <row r="43" spans="1:6" ht="24.75" customHeight="1">
      <c r="A43" s="722" t="s">
        <v>464</v>
      </c>
      <c r="B43" s="722"/>
      <c r="C43" s="722"/>
      <c r="D43" s="722"/>
      <c r="E43" s="722"/>
      <c r="F43" s="532"/>
    </row>
    <row r="44" spans="1:6" ht="14.25">
      <c r="A44" s="718" t="s">
        <v>465</v>
      </c>
      <c r="B44" s="718"/>
      <c r="C44" s="718"/>
      <c r="D44" s="718"/>
      <c r="E44" s="718"/>
      <c r="F44" s="718"/>
    </row>
    <row r="45" spans="1:6" ht="14.25">
      <c r="A45" s="718" t="s">
        <v>466</v>
      </c>
      <c r="B45" s="718"/>
      <c r="C45" s="718"/>
      <c r="D45" s="718"/>
      <c r="E45" s="718"/>
      <c r="F45" s="718"/>
    </row>
    <row r="46" spans="1:6" ht="12.75" customHeight="1">
      <c r="A46" s="718" t="s">
        <v>467</v>
      </c>
      <c r="B46" s="718"/>
      <c r="C46" s="718"/>
      <c r="D46" s="718"/>
      <c r="E46" s="718"/>
      <c r="F46" s="718"/>
    </row>
    <row r="47" spans="1:6" ht="23.25" customHeight="1">
      <c r="A47" s="725" t="s">
        <v>468</v>
      </c>
      <c r="B47" s="726"/>
      <c r="C47" s="726"/>
      <c r="D47" s="726"/>
      <c r="E47" s="726"/>
      <c r="F47" s="577"/>
    </row>
    <row r="48" spans="1:7" ht="12.75" customHeight="1">
      <c r="A48" s="727" t="s">
        <v>469</v>
      </c>
      <c r="B48" s="727"/>
      <c r="C48" s="727"/>
      <c r="D48" s="727"/>
      <c r="E48" s="598"/>
      <c r="F48" s="598"/>
      <c r="G48" s="598"/>
    </row>
    <row r="49" spans="1:7" ht="12.75" customHeight="1">
      <c r="A49" s="727" t="s">
        <v>470</v>
      </c>
      <c r="B49" s="727"/>
      <c r="C49" s="727"/>
      <c r="D49" s="727"/>
      <c r="E49" s="598"/>
      <c r="F49" s="598"/>
      <c r="G49" s="598"/>
    </row>
    <row r="50" spans="1:7" ht="12.75" customHeight="1">
      <c r="A50" s="727" t="s">
        <v>471</v>
      </c>
      <c r="B50" s="727"/>
      <c r="C50" s="727"/>
      <c r="D50" s="727"/>
      <c r="E50" s="598"/>
      <c r="F50" s="598"/>
      <c r="G50" s="598"/>
    </row>
    <row r="51" spans="1:6" ht="12.75" customHeight="1">
      <c r="A51" s="577"/>
      <c r="B51" s="577"/>
      <c r="C51" s="577"/>
      <c r="D51" s="577"/>
      <c r="E51" s="577"/>
      <c r="F51" s="577"/>
    </row>
    <row r="52" spans="1:6" ht="12.75" customHeight="1">
      <c r="A52" s="633" t="s">
        <v>472</v>
      </c>
      <c r="B52" s="577"/>
      <c r="C52" s="577"/>
      <c r="D52" s="577"/>
      <c r="E52" s="577"/>
      <c r="F52" s="577"/>
    </row>
    <row r="53" spans="1:6" ht="25.5" customHeight="1">
      <c r="A53" s="714" t="s">
        <v>473</v>
      </c>
      <c r="B53" s="729"/>
      <c r="C53" s="729"/>
      <c r="D53" s="729"/>
      <c r="E53" s="729"/>
      <c r="F53" s="577"/>
    </row>
    <row r="54" spans="1:6" ht="54" customHeight="1">
      <c r="A54" s="714" t="s">
        <v>817</v>
      </c>
      <c r="B54" s="717"/>
      <c r="C54" s="717"/>
      <c r="D54" s="717"/>
      <c r="E54" s="717"/>
      <c r="F54" s="577"/>
    </row>
    <row r="55" spans="1:6" ht="25.5" customHeight="1">
      <c r="A55" s="714" t="s">
        <v>474</v>
      </c>
      <c r="B55" s="729"/>
      <c r="C55" s="729"/>
      <c r="D55" s="729"/>
      <c r="E55" s="729"/>
      <c r="F55" s="577"/>
    </row>
    <row r="56" spans="1:6" ht="12.75" customHeight="1">
      <c r="A56" s="729" t="s">
        <v>475</v>
      </c>
      <c r="B56" s="729"/>
      <c r="C56" s="729"/>
      <c r="D56" s="729"/>
      <c r="E56" s="729"/>
      <c r="F56" s="577"/>
    </row>
    <row r="57" spans="1:6" ht="24.75" customHeight="1">
      <c r="A57" s="714" t="s">
        <v>476</v>
      </c>
      <c r="B57" s="729"/>
      <c r="C57" s="729"/>
      <c r="D57" s="729"/>
      <c r="E57" s="729"/>
      <c r="F57" s="577"/>
    </row>
    <row r="58" spans="1:6" ht="18.75" customHeight="1">
      <c r="A58" s="729" t="s">
        <v>477</v>
      </c>
      <c r="B58" s="729"/>
      <c r="C58" s="729"/>
      <c r="D58" s="729"/>
      <c r="E58" s="729"/>
      <c r="F58" s="577"/>
    </row>
    <row r="59" spans="1:7" ht="12.75" customHeight="1">
      <c r="A59" s="727" t="s">
        <v>478</v>
      </c>
      <c r="B59" s="727"/>
      <c r="C59" s="727"/>
      <c r="D59" s="727"/>
      <c r="E59" s="598"/>
      <c r="F59" s="598"/>
      <c r="G59" s="598"/>
    </row>
    <row r="60" spans="1:7" ht="12.75" customHeight="1">
      <c r="A60" s="721" t="s">
        <v>479</v>
      </c>
      <c r="B60" s="721"/>
      <c r="C60" s="721"/>
      <c r="D60" s="721"/>
      <c r="E60" s="721"/>
      <c r="F60" s="721"/>
      <c r="G60" s="598"/>
    </row>
    <row r="61" spans="1:7" ht="12.75" customHeight="1">
      <c r="A61" s="721" t="s">
        <v>480</v>
      </c>
      <c r="B61" s="721"/>
      <c r="C61" s="721"/>
      <c r="D61" s="721"/>
      <c r="E61" s="721"/>
      <c r="F61" s="721"/>
      <c r="G61" s="598"/>
    </row>
    <row r="62" spans="1:7" ht="12.75" customHeight="1">
      <c r="A62" s="721" t="s">
        <v>481</v>
      </c>
      <c r="B62" s="721"/>
      <c r="C62" s="721"/>
      <c r="D62" s="721"/>
      <c r="E62" s="721"/>
      <c r="F62" s="721"/>
      <c r="G62" s="598"/>
    </row>
    <row r="63" spans="1:7" ht="12.75" customHeight="1">
      <c r="A63" s="721" t="s">
        <v>482</v>
      </c>
      <c r="B63" s="721"/>
      <c r="C63" s="721"/>
      <c r="D63" s="721"/>
      <c r="E63" s="721"/>
      <c r="F63" s="721"/>
      <c r="G63" s="598"/>
    </row>
    <row r="64" spans="1:7" ht="12.75" customHeight="1">
      <c r="A64" s="721" t="s">
        <v>483</v>
      </c>
      <c r="B64" s="721"/>
      <c r="C64" s="721"/>
      <c r="D64" s="721"/>
      <c r="E64" s="721"/>
      <c r="F64" s="721"/>
      <c r="G64" s="598"/>
    </row>
    <row r="65" spans="1:7" ht="12.75" customHeight="1">
      <c r="A65" s="721" t="s">
        <v>458</v>
      </c>
      <c r="B65" s="721"/>
      <c r="C65" s="721"/>
      <c r="D65" s="721"/>
      <c r="E65" s="721"/>
      <c r="F65" s="721"/>
      <c r="G65" s="598"/>
    </row>
    <row r="66" spans="1:7" ht="12.75" customHeight="1">
      <c r="A66" s="721" t="s">
        <v>484</v>
      </c>
      <c r="B66" s="721"/>
      <c r="C66" s="721"/>
      <c r="D66" s="721"/>
      <c r="E66" s="721"/>
      <c r="F66" s="721"/>
      <c r="G66" s="598"/>
    </row>
    <row r="67" spans="1:7" ht="12.75" customHeight="1">
      <c r="A67" s="719" t="s">
        <v>487</v>
      </c>
      <c r="B67" s="719"/>
      <c r="C67" s="719"/>
      <c r="D67" s="719"/>
      <c r="E67" s="719"/>
      <c r="F67" s="719"/>
      <c r="G67" s="534"/>
    </row>
    <row r="68" spans="1:7" ht="12.75" customHeight="1">
      <c r="A68" s="719"/>
      <c r="B68" s="719"/>
      <c r="C68" s="719"/>
      <c r="D68" s="719"/>
      <c r="E68" s="719"/>
      <c r="F68" s="719"/>
      <c r="G68" s="534"/>
    </row>
    <row r="69" spans="1:7" ht="12.75" customHeight="1">
      <c r="A69" s="721" t="s">
        <v>485</v>
      </c>
      <c r="B69" s="721"/>
      <c r="C69" s="721"/>
      <c r="D69" s="721"/>
      <c r="E69" s="721"/>
      <c r="F69" s="721"/>
      <c r="G69" s="598"/>
    </row>
    <row r="70" spans="1:7" ht="12.75" customHeight="1">
      <c r="A70" s="721" t="s">
        <v>486</v>
      </c>
      <c r="B70" s="721"/>
      <c r="C70" s="721"/>
      <c r="D70" s="721"/>
      <c r="E70" s="721"/>
      <c r="F70" s="721"/>
      <c r="G70" s="598"/>
    </row>
    <row r="71" spans="1:6" ht="14.25">
      <c r="A71" s="534"/>
      <c r="B71" s="534"/>
      <c r="C71" s="534"/>
      <c r="D71" s="534"/>
      <c r="E71" s="534"/>
      <c r="F71" s="532"/>
    </row>
    <row r="72" ht="14.25">
      <c r="B72" s="611"/>
    </row>
    <row r="73" spans="1:5" ht="33" customHeight="1">
      <c r="A73" s="613" t="s">
        <v>493</v>
      </c>
      <c r="B73" s="618" t="s">
        <v>47</v>
      </c>
      <c r="E73" s="243"/>
    </row>
    <row r="74" spans="2:6" ht="13.5" customHeight="1">
      <c r="B74" s="627" t="s">
        <v>448</v>
      </c>
      <c r="C74" s="549" t="s">
        <v>392</v>
      </c>
      <c r="D74" s="616">
        <v>25</v>
      </c>
      <c r="E74" s="240"/>
      <c r="F74" s="540">
        <f>SUM(D74*E74)</f>
        <v>0</v>
      </c>
    </row>
    <row r="75" ht="14.25">
      <c r="E75" s="243"/>
    </row>
    <row r="76" spans="1:5" ht="102" customHeight="1">
      <c r="A76" s="613" t="s">
        <v>494</v>
      </c>
      <c r="B76" s="618" t="s">
        <v>48</v>
      </c>
      <c r="C76" s="594"/>
      <c r="D76" s="595"/>
      <c r="E76" s="243"/>
    </row>
    <row r="77" spans="1:6" ht="15" customHeight="1">
      <c r="A77" s="613"/>
      <c r="B77" s="627" t="s">
        <v>489</v>
      </c>
      <c r="C77" s="617" t="s">
        <v>392</v>
      </c>
      <c r="D77" s="595">
        <v>20</v>
      </c>
      <c r="E77" s="240"/>
      <c r="F77" s="540">
        <f>SUM(D77*E77)</f>
        <v>0</v>
      </c>
    </row>
    <row r="78" spans="1:6" ht="15" customHeight="1">
      <c r="A78" s="613"/>
      <c r="B78" s="634" t="s">
        <v>472</v>
      </c>
      <c r="C78" s="617" t="s">
        <v>391</v>
      </c>
      <c r="D78" s="595">
        <v>50</v>
      </c>
      <c r="E78" s="240"/>
      <c r="F78" s="540">
        <f>SUM(D78*E78)</f>
        <v>0</v>
      </c>
    </row>
    <row r="79" spans="1:5" ht="15" customHeight="1">
      <c r="A79" s="613"/>
      <c r="B79" s="635"/>
      <c r="C79" s="594"/>
      <c r="D79" s="595"/>
      <c r="E79" s="243"/>
    </row>
    <row r="80" spans="1:6" ht="14.25">
      <c r="A80" s="593"/>
      <c r="E80" s="241"/>
      <c r="F80" s="564"/>
    </row>
    <row r="81" spans="1:6" ht="27" customHeight="1">
      <c r="A81" s="613" t="s">
        <v>106</v>
      </c>
      <c r="B81" s="614" t="s">
        <v>49</v>
      </c>
      <c r="E81" s="241"/>
      <c r="F81" s="564"/>
    </row>
    <row r="82" spans="1:6" ht="75.75" customHeight="1">
      <c r="A82" s="593"/>
      <c r="B82" s="614" t="s">
        <v>50</v>
      </c>
      <c r="E82" s="241"/>
      <c r="F82" s="564"/>
    </row>
    <row r="83" spans="2:6" ht="14.25">
      <c r="B83" s="618" t="s">
        <v>28</v>
      </c>
      <c r="C83" s="617"/>
      <c r="D83" s="540"/>
      <c r="E83" s="240"/>
      <c r="F83" s="581"/>
    </row>
    <row r="84" spans="2:6" ht="14.25">
      <c r="B84" s="618" t="s">
        <v>29</v>
      </c>
      <c r="C84" s="617"/>
      <c r="D84" s="540"/>
      <c r="E84" s="240"/>
      <c r="F84" s="581"/>
    </row>
    <row r="85" spans="2:6" ht="14.25">
      <c r="B85" s="618" t="s">
        <v>30</v>
      </c>
      <c r="C85" s="617"/>
      <c r="D85" s="540"/>
      <c r="E85" s="240"/>
      <c r="F85" s="581"/>
    </row>
    <row r="86" spans="1:6" ht="14.25">
      <c r="A86" s="593"/>
      <c r="B86" s="636" t="s">
        <v>448</v>
      </c>
      <c r="C86" s="617" t="s">
        <v>392</v>
      </c>
      <c r="D86" s="595">
        <v>52.5</v>
      </c>
      <c r="E86" s="240"/>
      <c r="F86" s="540">
        <f>SUM(D86*E86)</f>
        <v>0</v>
      </c>
    </row>
    <row r="87" spans="1:6" ht="14.25">
      <c r="A87" s="593"/>
      <c r="B87" s="636" t="s">
        <v>472</v>
      </c>
      <c r="C87" s="617" t="s">
        <v>391</v>
      </c>
      <c r="D87" s="595">
        <v>92</v>
      </c>
      <c r="E87" s="240"/>
      <c r="F87" s="540">
        <f>SUM(D87*E87)</f>
        <v>0</v>
      </c>
    </row>
    <row r="88" spans="1:6" ht="14.25">
      <c r="A88" s="593"/>
      <c r="B88" s="637"/>
      <c r="C88" s="617"/>
      <c r="D88" s="595"/>
      <c r="E88" s="240"/>
      <c r="F88" s="540"/>
    </row>
    <row r="89" spans="1:6" ht="30" customHeight="1">
      <c r="A89" s="613" t="s">
        <v>107</v>
      </c>
      <c r="B89" s="614" t="s">
        <v>51</v>
      </c>
      <c r="C89" s="617"/>
      <c r="D89" s="595"/>
      <c r="E89" s="240"/>
      <c r="F89" s="540"/>
    </row>
    <row r="90" spans="1:6" ht="70.5" customHeight="1">
      <c r="A90" s="613"/>
      <c r="B90" s="614" t="s">
        <v>52</v>
      </c>
      <c r="C90" s="617"/>
      <c r="D90" s="595"/>
      <c r="E90" s="240"/>
      <c r="F90" s="540"/>
    </row>
    <row r="91" spans="1:6" ht="14.25">
      <c r="A91" s="593"/>
      <c r="B91" s="636" t="s">
        <v>53</v>
      </c>
      <c r="C91" s="617" t="s">
        <v>392</v>
      </c>
      <c r="D91" s="595">
        <v>70</v>
      </c>
      <c r="E91" s="240"/>
      <c r="F91" s="540">
        <f>SUM(D91*E91)</f>
        <v>0</v>
      </c>
    </row>
    <row r="92" spans="1:6" ht="14.25">
      <c r="A92" s="593"/>
      <c r="B92" s="636" t="s">
        <v>472</v>
      </c>
      <c r="C92" s="617" t="s">
        <v>391</v>
      </c>
      <c r="D92" s="595">
        <v>125</v>
      </c>
      <c r="E92" s="240"/>
      <c r="F92" s="540">
        <f>SUM(D92*E92)</f>
        <v>0</v>
      </c>
    </row>
    <row r="93" spans="1:6" ht="14.25">
      <c r="A93" s="593"/>
      <c r="B93" s="636"/>
      <c r="C93" s="617"/>
      <c r="D93" s="595"/>
      <c r="E93" s="240"/>
      <c r="F93" s="540"/>
    </row>
    <row r="94" spans="1:6" ht="30" customHeight="1">
      <c r="A94" s="613" t="s">
        <v>181</v>
      </c>
      <c r="B94" s="614" t="s">
        <v>54</v>
      </c>
      <c r="C94" s="617"/>
      <c r="D94" s="595"/>
      <c r="E94" s="240"/>
      <c r="F94" s="540"/>
    </row>
    <row r="95" spans="1:6" ht="70.5" customHeight="1">
      <c r="A95" s="613"/>
      <c r="B95" s="614" t="s">
        <v>52</v>
      </c>
      <c r="C95" s="617"/>
      <c r="D95" s="595"/>
      <c r="E95" s="240"/>
      <c r="F95" s="540"/>
    </row>
    <row r="96" spans="1:6" ht="14.25">
      <c r="A96" s="593"/>
      <c r="B96" s="636" t="s">
        <v>53</v>
      </c>
      <c r="C96" s="617" t="s">
        <v>392</v>
      </c>
      <c r="D96" s="595">
        <v>30</v>
      </c>
      <c r="E96" s="240"/>
      <c r="F96" s="540">
        <f>SUM(D96*E96)</f>
        <v>0</v>
      </c>
    </row>
    <row r="97" spans="1:6" ht="14.25">
      <c r="A97" s="593"/>
      <c r="B97" s="636" t="s">
        <v>472</v>
      </c>
      <c r="C97" s="617" t="s">
        <v>391</v>
      </c>
      <c r="D97" s="595">
        <v>58</v>
      </c>
      <c r="E97" s="240"/>
      <c r="F97" s="540">
        <f>SUM(D97*E97)</f>
        <v>0</v>
      </c>
    </row>
    <row r="98" spans="1:6" ht="14.25">
      <c r="A98" s="593"/>
      <c r="B98" s="636"/>
      <c r="C98" s="617"/>
      <c r="D98" s="595"/>
      <c r="E98" s="240"/>
      <c r="F98" s="540"/>
    </row>
    <row r="99" spans="1:6" ht="14.25">
      <c r="A99" s="613"/>
      <c r="B99" s="638"/>
      <c r="C99" s="617"/>
      <c r="D99" s="595"/>
      <c r="E99" s="240"/>
      <c r="F99" s="540"/>
    </row>
    <row r="100" spans="1:6" ht="65.25" customHeight="1">
      <c r="A100" s="613" t="s">
        <v>182</v>
      </c>
      <c r="B100" s="618" t="s">
        <v>818</v>
      </c>
      <c r="C100" s="617"/>
      <c r="D100" s="595"/>
      <c r="E100" s="240"/>
      <c r="F100" s="540"/>
    </row>
    <row r="101" spans="1:6" ht="14.25" customHeight="1">
      <c r="A101" s="613"/>
      <c r="B101" s="638" t="s">
        <v>448</v>
      </c>
      <c r="C101" s="617" t="s">
        <v>392</v>
      </c>
      <c r="D101" s="540">
        <v>10</v>
      </c>
      <c r="E101" s="240"/>
      <c r="F101" s="540">
        <f>SUM(D101*E101)</f>
        <v>0</v>
      </c>
    </row>
    <row r="102" spans="1:6" ht="14.25">
      <c r="A102" s="613"/>
      <c r="B102" s="638" t="s">
        <v>472</v>
      </c>
      <c r="C102" s="617" t="s">
        <v>391</v>
      </c>
      <c r="D102" s="540">
        <v>100</v>
      </c>
      <c r="E102" s="240"/>
      <c r="F102" s="540">
        <f>SUM(D102*E102)</f>
        <v>0</v>
      </c>
    </row>
    <row r="103" spans="1:6" ht="14.25">
      <c r="A103" s="613"/>
      <c r="B103" s="639" t="s">
        <v>463</v>
      </c>
      <c r="E103" s="240"/>
      <c r="F103" s="540"/>
    </row>
    <row r="104" spans="1:6" ht="53.25" customHeight="1">
      <c r="A104" s="613" t="s">
        <v>108</v>
      </c>
      <c r="B104" s="579" t="s">
        <v>821</v>
      </c>
      <c r="C104" s="617"/>
      <c r="D104" s="595"/>
      <c r="E104" s="240"/>
      <c r="F104" s="540"/>
    </row>
    <row r="105" spans="1:6" ht="14.25">
      <c r="A105" s="613"/>
      <c r="B105" s="522" t="s">
        <v>490</v>
      </c>
      <c r="C105" s="617" t="s">
        <v>491</v>
      </c>
      <c r="D105" s="616">
        <v>21648</v>
      </c>
      <c r="E105" s="240"/>
      <c r="F105" s="540">
        <f>SUM(D105*E105)</f>
        <v>0</v>
      </c>
    </row>
    <row r="106" spans="1:6" ht="15" thickBot="1">
      <c r="A106" s="630"/>
      <c r="B106" s="630"/>
      <c r="C106" s="630"/>
      <c r="D106" s="630"/>
      <c r="E106" s="631"/>
      <c r="F106" s="631"/>
    </row>
    <row r="107" spans="1:6" ht="15" thickBot="1">
      <c r="A107" s="584" t="s">
        <v>380</v>
      </c>
      <c r="B107" s="585" t="s">
        <v>148</v>
      </c>
      <c r="C107" s="640"/>
      <c r="D107" s="632"/>
      <c r="E107" s="556" t="s">
        <v>407</v>
      </c>
      <c r="F107" s="557">
        <f>SUM(F73:F105)</f>
        <v>0</v>
      </c>
    </row>
    <row r="108" spans="3:4" ht="14.25">
      <c r="C108" s="580"/>
      <c r="D108" s="539"/>
    </row>
    <row r="113" ht="14.25">
      <c r="B113" s="534"/>
    </row>
    <row r="114" ht="14.25">
      <c r="B114" s="635"/>
    </row>
  </sheetData>
  <sheetProtection password="D5CB" sheet="1"/>
  <mergeCells count="55">
    <mergeCell ref="A58:E58"/>
    <mergeCell ref="A54:E54"/>
    <mergeCell ref="A59:D59"/>
    <mergeCell ref="A42:F42"/>
    <mergeCell ref="A53:E53"/>
    <mergeCell ref="A55:E55"/>
    <mergeCell ref="A56:E56"/>
    <mergeCell ref="A57:E57"/>
    <mergeCell ref="A1:F1"/>
    <mergeCell ref="A50:D50"/>
    <mergeCell ref="A48:D48"/>
    <mergeCell ref="A49:D49"/>
    <mergeCell ref="A44:F44"/>
    <mergeCell ref="A45:F45"/>
    <mergeCell ref="A46:F46"/>
    <mergeCell ref="A39:F39"/>
    <mergeCell ref="A41:B41"/>
    <mergeCell ref="A43:E43"/>
    <mergeCell ref="A69:F69"/>
    <mergeCell ref="A70:F70"/>
    <mergeCell ref="A60:F60"/>
    <mergeCell ref="A61:F61"/>
    <mergeCell ref="A62:F62"/>
    <mergeCell ref="A63:F63"/>
    <mergeCell ref="A64:F64"/>
    <mergeCell ref="A65:F65"/>
    <mergeCell ref="A66:F66"/>
    <mergeCell ref="A67:F68"/>
    <mergeCell ref="A18:E18"/>
    <mergeCell ref="A22:E22"/>
    <mergeCell ref="A23:E23"/>
    <mergeCell ref="A19:E19"/>
    <mergeCell ref="B7:E7"/>
    <mergeCell ref="A13:E13"/>
    <mergeCell ref="A14:E14"/>
    <mergeCell ref="A17:E17"/>
    <mergeCell ref="A36:F36"/>
    <mergeCell ref="A47:E47"/>
    <mergeCell ref="A37:F37"/>
    <mergeCell ref="A38:F38"/>
    <mergeCell ref="A26:E26"/>
    <mergeCell ref="A11:E11"/>
    <mergeCell ref="A12:E12"/>
    <mergeCell ref="A20:E20"/>
    <mergeCell ref="A21:E21"/>
    <mergeCell ref="A16:E16"/>
    <mergeCell ref="A27:E27"/>
    <mergeCell ref="A33:F33"/>
    <mergeCell ref="A34:F34"/>
    <mergeCell ref="A35:F35"/>
    <mergeCell ref="A32:F32"/>
    <mergeCell ref="A31:E31"/>
    <mergeCell ref="A29:E29"/>
    <mergeCell ref="A30:E30"/>
    <mergeCell ref="A28:E28"/>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2" max="255" man="1"/>
    <brk id="71" max="255" man="1"/>
    <brk id="97" max="255" man="1"/>
  </rowBreaks>
</worksheet>
</file>

<file path=xl/worksheets/sheet8.xml><?xml version="1.0" encoding="utf-8"?>
<worksheet xmlns="http://schemas.openxmlformats.org/spreadsheetml/2006/main" xmlns:r="http://schemas.openxmlformats.org/officeDocument/2006/relationships">
  <sheetPr>
    <tabColor rgb="FF92D050"/>
  </sheetPr>
  <dimension ref="A1:G39"/>
  <sheetViews>
    <sheetView view="pageBreakPreview" zoomScaleNormal="90" zoomScaleSheetLayoutView="100" workbookViewId="0" topLeftCell="A1">
      <selection activeCell="E9" sqref="E9"/>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3.421875" style="628" customWidth="1"/>
    <col min="7" max="16384" width="9.140625" style="564" customWidth="1"/>
  </cols>
  <sheetData>
    <row r="1" spans="1:6" ht="14.25">
      <c r="A1" s="710" t="s">
        <v>597</v>
      </c>
      <c r="B1" s="711"/>
      <c r="C1" s="711"/>
      <c r="D1" s="711"/>
      <c r="E1" s="711"/>
      <c r="F1" s="712"/>
    </row>
    <row r="2" ht="14.25">
      <c r="F2" s="564"/>
    </row>
    <row r="3" spans="1:6" ht="21.75" customHeight="1">
      <c r="A3" s="515" t="s">
        <v>618</v>
      </c>
      <c r="B3" s="515" t="s">
        <v>617</v>
      </c>
      <c r="C3" s="515" t="s">
        <v>609</v>
      </c>
      <c r="D3" s="516" t="s">
        <v>610</v>
      </c>
      <c r="E3" s="515" t="s">
        <v>611</v>
      </c>
      <c r="F3" s="515" t="s">
        <v>612</v>
      </c>
    </row>
    <row r="7" spans="1:6" ht="16.5" thickBot="1">
      <c r="A7" s="589" t="s">
        <v>381</v>
      </c>
      <c r="B7" s="723" t="s">
        <v>382</v>
      </c>
      <c r="C7" s="723"/>
      <c r="D7" s="723"/>
      <c r="E7" s="723"/>
      <c r="F7" s="592"/>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11.25" customHeight="1">
      <c r="A11" s="718" t="s">
        <v>496</v>
      </c>
      <c r="B11" s="718"/>
      <c r="C11" s="718"/>
      <c r="D11" s="718"/>
      <c r="E11" s="718"/>
      <c r="F11" s="718"/>
    </row>
    <row r="12" spans="1:6" ht="10.5" customHeight="1">
      <c r="A12" s="718" t="s">
        <v>497</v>
      </c>
      <c r="B12" s="718"/>
      <c r="C12" s="718"/>
      <c r="D12" s="718"/>
      <c r="E12" s="718"/>
      <c r="F12" s="718"/>
    </row>
    <row r="13" spans="1:6" ht="12" customHeight="1">
      <c r="A13" s="718" t="s">
        <v>498</v>
      </c>
      <c r="B13" s="718"/>
      <c r="C13" s="718"/>
      <c r="D13" s="718"/>
      <c r="E13" s="718"/>
      <c r="F13" s="718"/>
    </row>
    <row r="14" spans="1:6" ht="12.75" customHeight="1">
      <c r="A14" s="718" t="s">
        <v>469</v>
      </c>
      <c r="B14" s="718"/>
      <c r="C14" s="718"/>
      <c r="D14" s="718"/>
      <c r="E14" s="718"/>
      <c r="F14" s="718"/>
    </row>
    <row r="15" spans="1:6" ht="12.75" customHeight="1">
      <c r="A15" s="718" t="s">
        <v>499</v>
      </c>
      <c r="B15" s="718"/>
      <c r="C15" s="718"/>
      <c r="D15" s="718"/>
      <c r="E15" s="718"/>
      <c r="F15" s="718"/>
    </row>
    <row r="16" spans="1:6" ht="16.5" customHeight="1">
      <c r="A16" s="718" t="s">
        <v>471</v>
      </c>
      <c r="B16" s="718"/>
      <c r="C16" s="718"/>
      <c r="D16" s="718"/>
      <c r="E16" s="718"/>
      <c r="F16" s="718"/>
    </row>
    <row r="17" spans="1:7" ht="12.75" customHeight="1">
      <c r="A17" s="721"/>
      <c r="B17" s="721"/>
      <c r="C17" s="721"/>
      <c r="D17" s="721"/>
      <c r="E17" s="721"/>
      <c r="F17" s="721"/>
      <c r="G17" s="598"/>
    </row>
    <row r="18" spans="1:7" ht="12.75" customHeight="1">
      <c r="A18" s="598"/>
      <c r="B18" s="598"/>
      <c r="C18" s="598"/>
      <c r="D18" s="598"/>
      <c r="E18" s="598"/>
      <c r="F18" s="598"/>
      <c r="G18" s="598"/>
    </row>
    <row r="19" ht="14.25">
      <c r="B19" s="597"/>
    </row>
    <row r="20" spans="1:5" ht="60.75" customHeight="1">
      <c r="A20" s="613" t="s">
        <v>500</v>
      </c>
      <c r="B20" s="641" t="s">
        <v>824</v>
      </c>
      <c r="E20" s="243"/>
    </row>
    <row r="21" spans="2:6" ht="14.25">
      <c r="B21" s="642"/>
      <c r="C21" s="549" t="s">
        <v>391</v>
      </c>
      <c r="D21" s="616">
        <v>2700</v>
      </c>
      <c r="E21" s="240"/>
      <c r="F21" s="540">
        <f>SUM(D21*E21)</f>
        <v>0</v>
      </c>
    </row>
    <row r="22" ht="14.25">
      <c r="E22" s="243"/>
    </row>
    <row r="23" spans="1:6" ht="84" customHeight="1">
      <c r="A23" s="613" t="s">
        <v>501</v>
      </c>
      <c r="B23" s="641" t="s">
        <v>591</v>
      </c>
      <c r="C23" s="617"/>
      <c r="D23" s="595"/>
      <c r="E23" s="240"/>
      <c r="F23" s="540"/>
    </row>
    <row r="24" spans="1:6" ht="12" customHeight="1">
      <c r="A24" s="613"/>
      <c r="B24" s="643" t="s">
        <v>592</v>
      </c>
      <c r="C24" s="549" t="s">
        <v>392</v>
      </c>
      <c r="D24" s="595">
        <v>2</v>
      </c>
      <c r="E24" s="240"/>
      <c r="F24" s="540">
        <f>SUM(D24*E24)</f>
        <v>0</v>
      </c>
    </row>
    <row r="25" spans="1:6" ht="12" customHeight="1">
      <c r="A25" s="613"/>
      <c r="B25" s="643" t="s">
        <v>593</v>
      </c>
      <c r="C25" s="549" t="s">
        <v>492</v>
      </c>
      <c r="D25" s="595">
        <v>30</v>
      </c>
      <c r="E25" s="240"/>
      <c r="F25" s="540">
        <f>SUM(D25*E25)</f>
        <v>0</v>
      </c>
    </row>
    <row r="26" spans="1:6" ht="12" customHeight="1">
      <c r="A26" s="613"/>
      <c r="B26" s="641"/>
      <c r="C26" s="617"/>
      <c r="D26" s="595"/>
      <c r="E26" s="240"/>
      <c r="F26" s="540"/>
    </row>
    <row r="27" spans="1:6" ht="63.75" customHeight="1">
      <c r="A27" s="613" t="s">
        <v>14</v>
      </c>
      <c r="B27" s="641" t="s">
        <v>594</v>
      </c>
      <c r="C27" s="617"/>
      <c r="D27" s="595"/>
      <c r="E27" s="240"/>
      <c r="F27" s="540"/>
    </row>
    <row r="28" spans="1:6" ht="12.75" customHeight="1">
      <c r="A28" s="613"/>
      <c r="B28" s="543" t="s">
        <v>394</v>
      </c>
      <c r="C28" s="549" t="s">
        <v>395</v>
      </c>
      <c r="D28" s="595">
        <v>20</v>
      </c>
      <c r="E28" s="240"/>
      <c r="F28" s="540">
        <f>SUM(D28*E28)</f>
        <v>0</v>
      </c>
    </row>
    <row r="29" spans="1:6" ht="14.25" customHeight="1">
      <c r="A29" s="593"/>
      <c r="B29" s="543" t="s">
        <v>397</v>
      </c>
      <c r="C29" s="549" t="s">
        <v>395</v>
      </c>
      <c r="D29" s="595">
        <v>10</v>
      </c>
      <c r="E29" s="240"/>
      <c r="F29" s="540">
        <f>SUM(D29*E29)</f>
        <v>0</v>
      </c>
    </row>
    <row r="30" spans="1:6" ht="14.25" customHeight="1">
      <c r="A30" s="593"/>
      <c r="B30" s="543"/>
      <c r="C30" s="549"/>
      <c r="D30" s="595"/>
      <c r="E30" s="540"/>
      <c r="F30" s="540"/>
    </row>
    <row r="31" spans="1:6" ht="15" thickBot="1">
      <c r="A31" s="630"/>
      <c r="B31" s="644"/>
      <c r="C31" s="561"/>
      <c r="D31" s="645"/>
      <c r="E31" s="631"/>
      <c r="F31" s="631"/>
    </row>
    <row r="32" spans="1:6" ht="15" thickBot="1">
      <c r="A32" s="584" t="s">
        <v>381</v>
      </c>
      <c r="B32" s="585" t="s">
        <v>502</v>
      </c>
      <c r="C32" s="640"/>
      <c r="D32" s="632"/>
      <c r="E32" s="556" t="s">
        <v>407</v>
      </c>
      <c r="F32" s="557">
        <f>SUM(F21:F30)</f>
        <v>0</v>
      </c>
    </row>
    <row r="33" spans="1:6" ht="14.25">
      <c r="A33" s="630"/>
      <c r="B33" s="630"/>
      <c r="C33" s="646"/>
      <c r="D33" s="647"/>
      <c r="E33" s="631"/>
      <c r="F33" s="631"/>
    </row>
    <row r="38" ht="14.25">
      <c r="B38" s="534"/>
    </row>
    <row r="39" ht="14.25">
      <c r="B39" s="635"/>
    </row>
  </sheetData>
  <sheetProtection password="D5CB" sheet="1"/>
  <mergeCells count="9">
    <mergeCell ref="A1:F1"/>
    <mergeCell ref="A15:F15"/>
    <mergeCell ref="A16:F16"/>
    <mergeCell ref="A17:F17"/>
    <mergeCell ref="B7:E7"/>
    <mergeCell ref="A11:F11"/>
    <mergeCell ref="A12:F12"/>
    <mergeCell ref="A13:F13"/>
    <mergeCell ref="A14:F14"/>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9.xml><?xml version="1.0" encoding="utf-8"?>
<worksheet xmlns="http://schemas.openxmlformats.org/spreadsheetml/2006/main" xmlns:r="http://schemas.openxmlformats.org/officeDocument/2006/relationships">
  <sheetPr>
    <tabColor rgb="FFFFFF00"/>
  </sheetPr>
  <dimension ref="A1:F73"/>
  <sheetViews>
    <sheetView view="pageBreakPreview" zoomScaleNormal="130" zoomScaleSheetLayoutView="100" workbookViewId="0" topLeftCell="A52">
      <selection activeCell="E61" sqref="E61"/>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5.140625" style="540" customWidth="1"/>
    <col min="7" max="16384" width="9.140625" style="564" customWidth="1"/>
  </cols>
  <sheetData>
    <row r="1" spans="1:6" ht="14.25">
      <c r="A1" s="710" t="s">
        <v>597</v>
      </c>
      <c r="B1" s="711"/>
      <c r="C1" s="711"/>
      <c r="D1" s="711"/>
      <c r="E1" s="711"/>
      <c r="F1" s="712"/>
    </row>
    <row r="2" ht="14.25">
      <c r="F2" s="514"/>
    </row>
    <row r="3" spans="1:6" ht="21.75" customHeight="1">
      <c r="A3" s="515" t="s">
        <v>618</v>
      </c>
      <c r="B3" s="515" t="s">
        <v>617</v>
      </c>
      <c r="C3" s="515" t="s">
        <v>609</v>
      </c>
      <c r="D3" s="516" t="s">
        <v>610</v>
      </c>
      <c r="E3" s="515" t="s">
        <v>611</v>
      </c>
      <c r="F3" s="515" t="s">
        <v>612</v>
      </c>
    </row>
    <row r="7" spans="1:6" ht="15.75" thickBot="1">
      <c r="A7" s="589" t="s">
        <v>384</v>
      </c>
      <c r="B7" s="723" t="s">
        <v>838</v>
      </c>
      <c r="C7" s="723"/>
      <c r="D7" s="723"/>
      <c r="E7" s="723"/>
      <c r="F7" s="648"/>
    </row>
    <row r="8" spans="1:6" ht="14.25">
      <c r="A8" s="593"/>
      <c r="B8" s="543"/>
      <c r="C8" s="594"/>
      <c r="D8" s="595"/>
      <c r="E8" s="596"/>
      <c r="F8" s="596"/>
    </row>
    <row r="9" spans="1:6" ht="14.25">
      <c r="A9" s="597" t="s">
        <v>362</v>
      </c>
      <c r="B9" s="598"/>
      <c r="C9" s="599"/>
      <c r="D9" s="600"/>
      <c r="E9" s="601"/>
      <c r="F9" s="601"/>
    </row>
    <row r="10" spans="1:6" ht="14.25">
      <c r="A10" s="603"/>
      <c r="B10" s="598"/>
      <c r="C10" s="599"/>
      <c r="D10" s="600"/>
      <c r="E10" s="601"/>
      <c r="F10" s="601"/>
    </row>
    <row r="11" spans="1:6" ht="74.25" customHeight="1">
      <c r="A11" s="722" t="s">
        <v>149</v>
      </c>
      <c r="B11" s="722"/>
      <c r="C11" s="722"/>
      <c r="D11" s="722"/>
      <c r="E11" s="722"/>
      <c r="F11" s="532"/>
    </row>
    <row r="12" spans="1:6" ht="24" customHeight="1">
      <c r="A12" s="722" t="s">
        <v>150</v>
      </c>
      <c r="B12" s="722"/>
      <c r="C12" s="722"/>
      <c r="D12" s="722"/>
      <c r="E12" s="722"/>
      <c r="F12" s="532"/>
    </row>
    <row r="13" spans="1:5" ht="30" customHeight="1">
      <c r="A13" s="722" t="s">
        <v>151</v>
      </c>
      <c r="B13" s="722"/>
      <c r="C13" s="722"/>
      <c r="D13" s="722"/>
      <c r="E13" s="722"/>
    </row>
    <row r="14" spans="1:6" ht="63.75" customHeight="1">
      <c r="A14" s="722" t="s">
        <v>152</v>
      </c>
      <c r="B14" s="722"/>
      <c r="C14" s="722"/>
      <c r="D14" s="722"/>
      <c r="E14" s="722"/>
      <c r="F14" s="532"/>
    </row>
    <row r="15" spans="1:6" ht="14.25">
      <c r="A15" s="598"/>
      <c r="B15" s="598"/>
      <c r="C15" s="598"/>
      <c r="D15" s="598"/>
      <c r="E15" s="598"/>
      <c r="F15" s="598"/>
    </row>
    <row r="16" spans="1:2" ht="143.25" customHeight="1">
      <c r="A16" s="613" t="s">
        <v>109</v>
      </c>
      <c r="B16" s="635" t="s">
        <v>56</v>
      </c>
    </row>
    <row r="17" spans="1:2" ht="38.25" customHeight="1">
      <c r="A17" s="613"/>
      <c r="B17" s="635" t="s">
        <v>135</v>
      </c>
    </row>
    <row r="18" spans="1:2" ht="27" customHeight="1">
      <c r="A18" s="613"/>
      <c r="B18" s="635" t="s">
        <v>839</v>
      </c>
    </row>
    <row r="19" spans="1:5" ht="37.5" customHeight="1">
      <c r="A19" s="613"/>
      <c r="B19" s="649" t="s">
        <v>595</v>
      </c>
      <c r="E19" s="243"/>
    </row>
    <row r="20" spans="1:6" ht="14.25" customHeight="1">
      <c r="A20" s="613"/>
      <c r="B20" s="636" t="s">
        <v>136</v>
      </c>
      <c r="C20" s="549" t="s">
        <v>391</v>
      </c>
      <c r="D20" s="616">
        <v>2000</v>
      </c>
      <c r="E20" s="240"/>
      <c r="F20" s="540">
        <f>E20*D20</f>
        <v>0</v>
      </c>
    </row>
    <row r="21" spans="1:5" ht="14.25" customHeight="1">
      <c r="A21" s="613"/>
      <c r="B21" s="636"/>
      <c r="C21" s="549"/>
      <c r="D21" s="616"/>
      <c r="E21" s="240"/>
    </row>
    <row r="22" spans="1:5" ht="143.25" customHeight="1">
      <c r="A22" s="613" t="s">
        <v>180</v>
      </c>
      <c r="B22" s="635" t="s">
        <v>55</v>
      </c>
      <c r="E22" s="243"/>
    </row>
    <row r="23" spans="1:5" ht="38.25" customHeight="1">
      <c r="A23" s="613"/>
      <c r="B23" s="635" t="s">
        <v>135</v>
      </c>
      <c r="E23" s="243"/>
    </row>
    <row r="24" spans="1:5" ht="27" customHeight="1">
      <c r="A24" s="613"/>
      <c r="B24" s="635" t="s">
        <v>839</v>
      </c>
      <c r="E24" s="243"/>
    </row>
    <row r="25" spans="1:5" ht="37.5" customHeight="1">
      <c r="A25" s="613"/>
      <c r="B25" s="649" t="s">
        <v>595</v>
      </c>
      <c r="E25" s="243"/>
    </row>
    <row r="26" spans="1:6" ht="14.25" customHeight="1">
      <c r="A26" s="613"/>
      <c r="B26" s="636" t="s">
        <v>136</v>
      </c>
      <c r="C26" s="549" t="s">
        <v>391</v>
      </c>
      <c r="D26" s="616">
        <v>755</v>
      </c>
      <c r="E26" s="240"/>
      <c r="F26" s="540">
        <f>E26*D26</f>
        <v>0</v>
      </c>
    </row>
    <row r="27" spans="1:5" ht="14.25" customHeight="1">
      <c r="A27" s="613"/>
      <c r="B27" s="636"/>
      <c r="C27" s="549"/>
      <c r="D27" s="616"/>
      <c r="E27" s="240"/>
    </row>
    <row r="28" spans="1:5" ht="143.25" customHeight="1">
      <c r="A28" s="613" t="s">
        <v>110</v>
      </c>
      <c r="B28" s="635" t="s">
        <v>58</v>
      </c>
      <c r="E28" s="243"/>
    </row>
    <row r="29" spans="1:5" ht="27" customHeight="1">
      <c r="A29" s="613"/>
      <c r="B29" s="635" t="s">
        <v>839</v>
      </c>
      <c r="E29" s="243"/>
    </row>
    <row r="30" spans="1:5" ht="37.5" customHeight="1">
      <c r="A30" s="613"/>
      <c r="B30" s="649" t="s">
        <v>595</v>
      </c>
      <c r="E30" s="243"/>
    </row>
    <row r="31" spans="1:6" ht="14.25" customHeight="1">
      <c r="A31" s="613"/>
      <c r="B31" s="636" t="s">
        <v>136</v>
      </c>
      <c r="C31" s="549" t="s">
        <v>391</v>
      </c>
      <c r="D31" s="616">
        <v>355</v>
      </c>
      <c r="E31" s="240"/>
      <c r="F31" s="540">
        <f>E31*D31</f>
        <v>0</v>
      </c>
    </row>
    <row r="32" spans="1:5" ht="14.25" customHeight="1">
      <c r="A32" s="613"/>
      <c r="B32" s="636"/>
      <c r="C32" s="549"/>
      <c r="D32" s="616"/>
      <c r="E32" s="240"/>
    </row>
    <row r="33" spans="1:5" ht="57.75" customHeight="1">
      <c r="A33" s="613" t="s">
        <v>111</v>
      </c>
      <c r="B33" s="635" t="s">
        <v>60</v>
      </c>
      <c r="E33" s="243"/>
    </row>
    <row r="34" spans="1:5" ht="38.25" customHeight="1">
      <c r="A34" s="613"/>
      <c r="B34" s="635" t="s">
        <v>61</v>
      </c>
      <c r="E34" s="243"/>
    </row>
    <row r="35" spans="1:5" ht="27" customHeight="1">
      <c r="A35" s="613"/>
      <c r="B35" s="635" t="s">
        <v>839</v>
      </c>
      <c r="E35" s="243"/>
    </row>
    <row r="36" spans="1:5" ht="37.5" customHeight="1">
      <c r="A36" s="613"/>
      <c r="B36" s="649" t="s">
        <v>595</v>
      </c>
      <c r="E36" s="243"/>
    </row>
    <row r="37" spans="1:6" ht="14.25">
      <c r="A37" s="593"/>
      <c r="B37" s="635"/>
      <c r="C37" s="549" t="s">
        <v>57</v>
      </c>
      <c r="D37" s="616">
        <v>165</v>
      </c>
      <c r="E37" s="240"/>
      <c r="F37" s="540">
        <f>E37*D37</f>
        <v>0</v>
      </c>
    </row>
    <row r="38" spans="1:5" ht="14.25">
      <c r="A38" s="593"/>
      <c r="B38" s="635"/>
      <c r="C38" s="549"/>
      <c r="D38" s="616"/>
      <c r="E38" s="240"/>
    </row>
    <row r="39" spans="1:5" ht="57.75" customHeight="1">
      <c r="A39" s="613" t="s">
        <v>112</v>
      </c>
      <c r="B39" s="635" t="s">
        <v>64</v>
      </c>
      <c r="E39" s="243"/>
    </row>
    <row r="40" spans="1:5" ht="38.25" customHeight="1">
      <c r="A40" s="613"/>
      <c r="B40" s="635" t="s">
        <v>61</v>
      </c>
      <c r="E40" s="243"/>
    </row>
    <row r="41" spans="1:5" ht="27" customHeight="1">
      <c r="A41" s="613"/>
      <c r="B41" s="635" t="s">
        <v>839</v>
      </c>
      <c r="E41" s="243"/>
    </row>
    <row r="42" spans="1:5" ht="37.5" customHeight="1">
      <c r="A42" s="613"/>
      <c r="B42" s="649" t="s">
        <v>595</v>
      </c>
      <c r="E42" s="243"/>
    </row>
    <row r="43" spans="1:6" ht="14.25">
      <c r="A43" s="593"/>
      <c r="B43" s="635"/>
      <c r="C43" s="549" t="s">
        <v>57</v>
      </c>
      <c r="D43" s="616">
        <v>78</v>
      </c>
      <c r="E43" s="240"/>
      <c r="F43" s="540">
        <f>E43*D43</f>
        <v>0</v>
      </c>
    </row>
    <row r="44" spans="1:5" ht="14.25">
      <c r="A44" s="593"/>
      <c r="B44" s="635"/>
      <c r="C44" s="549"/>
      <c r="D44" s="616"/>
      <c r="E44" s="240"/>
    </row>
    <row r="45" spans="1:5" ht="57.75" customHeight="1">
      <c r="A45" s="613" t="s">
        <v>113</v>
      </c>
      <c r="B45" s="635" t="s">
        <v>62</v>
      </c>
      <c r="E45" s="243"/>
    </row>
    <row r="46" spans="1:5" ht="38.25" customHeight="1">
      <c r="A46" s="613"/>
      <c r="B46" s="635" t="s">
        <v>61</v>
      </c>
      <c r="E46" s="243"/>
    </row>
    <row r="47" spans="1:5" ht="27" customHeight="1">
      <c r="A47" s="613"/>
      <c r="B47" s="635" t="s">
        <v>839</v>
      </c>
      <c r="E47" s="243"/>
    </row>
    <row r="48" spans="1:5" ht="37.5" customHeight="1">
      <c r="A48" s="613"/>
      <c r="B48" s="649" t="s">
        <v>595</v>
      </c>
      <c r="E48" s="243"/>
    </row>
    <row r="49" spans="1:6" ht="14.25">
      <c r="A49" s="593"/>
      <c r="B49" s="635"/>
      <c r="C49" s="549" t="s">
        <v>57</v>
      </c>
      <c r="D49" s="616">
        <v>25</v>
      </c>
      <c r="E49" s="240"/>
      <c r="F49" s="540">
        <f>D49*E49</f>
        <v>0</v>
      </c>
    </row>
    <row r="50" spans="1:5" ht="14.25">
      <c r="A50" s="593"/>
      <c r="B50" s="635"/>
      <c r="C50" s="617"/>
      <c r="D50" s="595"/>
      <c r="E50" s="240"/>
    </row>
    <row r="51" spans="1:5" ht="24">
      <c r="A51" s="613" t="s">
        <v>114</v>
      </c>
      <c r="B51" s="635" t="s">
        <v>12</v>
      </c>
      <c r="C51" s="617"/>
      <c r="D51" s="595"/>
      <c r="E51" s="240"/>
    </row>
    <row r="52" spans="1:6" ht="14.25">
      <c r="A52" s="593"/>
      <c r="B52" s="636"/>
      <c r="C52" s="549" t="s">
        <v>374</v>
      </c>
      <c r="D52" s="616">
        <v>8</v>
      </c>
      <c r="E52" s="240"/>
      <c r="F52" s="540">
        <f>SUM(D52*E52)</f>
        <v>0</v>
      </c>
    </row>
    <row r="53" spans="1:5" ht="14.25">
      <c r="A53" s="593"/>
      <c r="B53" s="635"/>
      <c r="C53" s="617"/>
      <c r="D53" s="595"/>
      <c r="E53" s="240"/>
    </row>
    <row r="54" spans="1:5" ht="25.5" customHeight="1">
      <c r="A54" s="613" t="s">
        <v>115</v>
      </c>
      <c r="B54" s="635" t="s">
        <v>63</v>
      </c>
      <c r="C54" s="617"/>
      <c r="D54" s="595"/>
      <c r="E54" s="240"/>
    </row>
    <row r="55" spans="1:6" ht="14.25">
      <c r="A55" s="593"/>
      <c r="B55" s="636"/>
      <c r="C55" s="549" t="s">
        <v>57</v>
      </c>
      <c r="D55" s="616">
        <v>130</v>
      </c>
      <c r="E55" s="240"/>
      <c r="F55" s="540">
        <f>E55*D55</f>
        <v>0</v>
      </c>
    </row>
    <row r="56" spans="1:5" ht="14.25">
      <c r="A56" s="593"/>
      <c r="B56" s="627"/>
      <c r="C56" s="617"/>
      <c r="D56" s="595"/>
      <c r="E56" s="240"/>
    </row>
    <row r="57" spans="1:5" ht="84">
      <c r="A57" s="593" t="s">
        <v>13</v>
      </c>
      <c r="B57" s="650" t="s">
        <v>67</v>
      </c>
      <c r="C57" s="617"/>
      <c r="D57" s="595"/>
      <c r="E57" s="240"/>
    </row>
    <row r="58" spans="1:6" ht="14.25">
      <c r="A58" s="593"/>
      <c r="B58" s="636"/>
      <c r="C58" s="549" t="s">
        <v>391</v>
      </c>
      <c r="D58" s="616">
        <v>35</v>
      </c>
      <c r="E58" s="240"/>
      <c r="F58" s="540">
        <f>E58*D58</f>
        <v>0</v>
      </c>
    </row>
    <row r="59" spans="1:5" ht="14.25">
      <c r="A59" s="593"/>
      <c r="B59" s="627"/>
      <c r="C59" s="617"/>
      <c r="D59" s="595"/>
      <c r="E59" s="240"/>
    </row>
    <row r="60" spans="1:5" ht="24">
      <c r="A60" s="593" t="s">
        <v>116</v>
      </c>
      <c r="B60" s="650" t="s">
        <v>66</v>
      </c>
      <c r="C60" s="617"/>
      <c r="D60" s="595"/>
      <c r="E60" s="240"/>
    </row>
    <row r="61" spans="1:6" ht="14.25">
      <c r="A61" s="593"/>
      <c r="B61" s="636"/>
      <c r="C61" s="549" t="s">
        <v>57</v>
      </c>
      <c r="D61" s="616">
        <v>400</v>
      </c>
      <c r="E61" s="240"/>
      <c r="F61" s="540">
        <f>SUM(D61*E61)</f>
        <v>0</v>
      </c>
    </row>
    <row r="62" spans="5:6" ht="15" thickBot="1">
      <c r="E62" s="631"/>
      <c r="F62" s="621"/>
    </row>
    <row r="63" spans="1:6" ht="15" thickBot="1">
      <c r="A63" s="584" t="s">
        <v>384</v>
      </c>
      <c r="B63" s="585" t="s">
        <v>176</v>
      </c>
      <c r="C63" s="640"/>
      <c r="D63" s="632"/>
      <c r="E63" s="556" t="s">
        <v>407</v>
      </c>
      <c r="F63" s="557">
        <f>SUM(F10:F62)</f>
        <v>0</v>
      </c>
    </row>
    <row r="64" spans="3:4" ht="14.25">
      <c r="C64" s="580"/>
      <c r="D64" s="539"/>
    </row>
    <row r="68" spans="2:4" ht="14.25">
      <c r="B68" s="614"/>
      <c r="D68" s="651"/>
    </row>
    <row r="70" ht="14.25">
      <c r="B70" s="534"/>
    </row>
    <row r="71" ht="14.25">
      <c r="B71" s="635"/>
    </row>
    <row r="73" ht="14.25">
      <c r="B73" s="652"/>
    </row>
  </sheetData>
  <sheetProtection password="D5CB" sheet="1"/>
  <mergeCells count="6">
    <mergeCell ref="A13:E13"/>
    <mergeCell ref="A14:E14"/>
    <mergeCell ref="A1:F1"/>
    <mergeCell ref="B7:E7"/>
    <mergeCell ref="A11:E11"/>
    <mergeCell ref="A12:E12"/>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2" manualBreakCount="2">
    <brk id="20" max="255" man="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Tajana</dc:creator>
  <cp:keywords/>
  <dc:description/>
  <cp:lastModifiedBy>Računovostvo</cp:lastModifiedBy>
  <cp:lastPrinted>2018-07-16T13:42:15Z</cp:lastPrinted>
  <dcterms:created xsi:type="dcterms:W3CDTF">2012-01-25T10:15:07Z</dcterms:created>
  <dcterms:modified xsi:type="dcterms:W3CDTF">2018-07-16T13:42:34Z</dcterms:modified>
  <cp:category/>
  <cp:version/>
  <cp:contentType/>
  <cp:contentStatus/>
</cp:coreProperties>
</file>