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10275" tabRatio="899" activeTab="12"/>
  </bookViews>
  <sheets>
    <sheet name="rekapitulacija" sheetId="1" r:id="rId1"/>
    <sheet name="teh uvjeti" sheetId="2" r:id="rId2"/>
    <sheet name="0pripr B" sheetId="3" r:id="rId3"/>
    <sheet name="1dem B" sheetId="4" r:id="rId4"/>
    <sheet name="2zem B" sheetId="5" r:id="rId5"/>
    <sheet name="3gor. postr B" sheetId="6" r:id="rId6"/>
    <sheet name="4bet B" sheetId="7" r:id="rId7"/>
    <sheet name="5raz B" sheetId="8" r:id="rId8"/>
    <sheet name="6zavr pod B" sheetId="9" r:id="rId9"/>
    <sheet name="7sto B" sheetId="10" r:id="rId10"/>
    <sheet name="8bra B" sheetId="11" r:id="rId11"/>
    <sheet name="9urb.op. B" sheetId="12" r:id="rId12"/>
    <sheet name="C.Javna rasvjeta" sheetId="13" r:id="rId13"/>
    <sheet name="D.Opći uvijeti-krajobraz" sheetId="14" r:id="rId14"/>
    <sheet name="D.Krajobraz" sheetId="15" r:id="rId15"/>
    <sheet name="E.ViK" sheetId="16" r:id="rId16"/>
  </sheets>
  <definedNames>
    <definedName name="_xlnm.Print_Titles" localSheetId="2">'0pripr B'!$A:$F,'0pripr B'!$1:$5</definedName>
    <definedName name="_xlnm.Print_Titles" localSheetId="3">'1dem B'!$A:$E,'1dem B'!$1:$5</definedName>
    <definedName name="_xlnm.Print_Titles" localSheetId="4">'2zem B'!$A:$E,'2zem B'!$1:$5</definedName>
    <definedName name="_xlnm.Print_Titles" localSheetId="5">'3gor. postr B'!$A:$E,'3gor. postr B'!$1:$5</definedName>
    <definedName name="_xlnm.Print_Titles" localSheetId="6">'4bet B'!$A:$E,'4bet B'!$1:$5</definedName>
    <definedName name="_xlnm.Print_Titles" localSheetId="7">'5raz B'!$A:$E,'5raz B'!$1:$6</definedName>
    <definedName name="_xlnm.Print_Titles" localSheetId="8">'6zavr pod B'!$A:$F,'6zavr pod B'!$1:$4</definedName>
    <definedName name="_xlnm.Print_Titles" localSheetId="9">'7sto B'!$A:$F,'7sto B'!$1:$5</definedName>
    <definedName name="_xlnm.Print_Titles" localSheetId="10">'8bra B'!$A:$F,'8bra B'!$1:$5</definedName>
    <definedName name="_xlnm.Print_Titles" localSheetId="11">'9urb.op. B'!$A:$F,'9urb.op. B'!$1:$5</definedName>
    <definedName name="_xlnm.Print_Titles" localSheetId="12">'C.Javna rasvjeta'!$13:$14</definedName>
    <definedName name="_xlnm.Print_Titles" localSheetId="1">'teh uvjeti'!$A:$F,'teh uvjeti'!$1:$3</definedName>
    <definedName name="_xlnm.Print_Area" localSheetId="0">'rekapitulacija'!$A$1:$F$45</definedName>
  </definedNames>
  <calcPr fullCalcOnLoad="1"/>
</workbook>
</file>

<file path=xl/sharedStrings.xml><?xml version="1.0" encoding="utf-8"?>
<sst xmlns="http://schemas.openxmlformats.org/spreadsheetml/2006/main" count="1481" uniqueCount="878">
  <si>
    <t>Kanal za linijsku odvodnju V150 - h = 120</t>
  </si>
  <si>
    <r>
      <t xml:space="preserve">Dobava i montaža kanala za linijsku odvodnju oborinskih voda  kao proizvod  </t>
    </r>
    <r>
      <rPr>
        <b/>
        <sz val="10"/>
        <rFont val="Arial"/>
        <family val="2"/>
      </rPr>
      <t>ACO DRAIN  V150 FLACH (plitki kanal)</t>
    </r>
    <r>
      <rPr>
        <sz val="10"/>
        <rFont val="Arial"/>
        <family val="2"/>
      </rPr>
      <t>, klase opterećenja A15 – E600. Kanal je izrađen iz polymerbetona  P građevinske visine 120 mm. Svjetla širina kanala   je 150 mm,građevinska širina 185 mm, građevinska dužina 100cm. Rubovi kanala ojačani su kutnikom od pocinčanog čelika debljine 4 mm koji služi kao dosjed za polaganje pokrovne rešetke. Kanal se izvodi polaganjem na betonsku podlogu marke B25 bočno kanal založiti betonom. Gornji rub  rešetke se izvodi u razini 2-5 mm ispod kote gotove završne okolne površine . Sve sa priborom za montažu do potpune funkcionalnosti.</t>
    </r>
  </si>
  <si>
    <t>Kanal iz polim. betona duljine 0,5 m</t>
  </si>
  <si>
    <t>2.2.11.</t>
  </si>
  <si>
    <t>2.2.12.</t>
  </si>
  <si>
    <t>2.2.13.</t>
  </si>
  <si>
    <t>VANJSKA KANALIZACIJA UKUPNO:</t>
  </si>
  <si>
    <t xml:space="preserve">REKAPITULACIJA </t>
  </si>
  <si>
    <t>VANJSKI TEMELJNI RAZVOD HLADNE VODE I HIDRANTSKE MREŽE</t>
  </si>
  <si>
    <t>UKUPNO</t>
  </si>
  <si>
    <t>SVEUKUPNO</t>
  </si>
  <si>
    <t>D.</t>
  </si>
  <si>
    <t>JAVNA RASVJETA I PRIKLJUČAK PREPUMPNE STANICE</t>
  </si>
  <si>
    <t>KRAJOBRAZNO UREĐENJE</t>
  </si>
  <si>
    <t>E.</t>
  </si>
  <si>
    <t>VODOVOD I KANALIZACIJA</t>
  </si>
  <si>
    <t>POTPIS I ŽIG PONUDITELJA</t>
  </si>
  <si>
    <t>Sve montirane čelične konstrukcije moraju biti uzemljene u skladu sa odgovarajućim dijelom projekta elektroinstalacija. Radovi u vezi uzemljenja obuhvaćeni su troškovnikom u sklopu odgovarajućeg dijela projekta elektroinstalacija.</t>
  </si>
  <si>
    <t xml:space="preserve"> - izradu radioničkih nacrta čelične konstrukcije u skladu s glavnim i izvedbenim projektom;</t>
  </si>
  <si>
    <t>Zatvaranje raznih šliceva i prodora u ab konstrukcijama. Izvesti cem. mortom ili mikrobetonom C30/37. Rad izvesti isključivo po nalogu nadzornog inžinjera upisom u građevinski dnevnik. Uključivo potrebna oplata za zatvaranje i podupiranje iste. Količine su informativne. Male količine i sva otežanja u cijeni. Po m3/m1 stvarno ugrađenog morta (betona).</t>
  </si>
  <si>
    <t>prodori</t>
  </si>
  <si>
    <t>šlicevi</t>
  </si>
  <si>
    <t>Razne manje zidarske pripomoći i pomoćni radovi obrtnicima i instalaterima. Rad izvesti isključivo po nalogu nadzornog inžinjera upisom u građevinski dnevnik. Po stvarno utrošenim satima ovjerenim od strane nadzornog inžinjera.</t>
  </si>
  <si>
    <t>Izvođač je obavezan prethodno napraviti uzorak - probnu dionicu uz pregled i odobrenje glavnog projektanta upisom u građevinski dnevnik.</t>
  </si>
  <si>
    <t>Obračun vršiti prema m2 izrađenog potrebnog sloja.</t>
  </si>
  <si>
    <t>TROŠKOVNIK GRAĐEVINSKIH I OBRTNIČKIH RADOVA - TRG</t>
  </si>
  <si>
    <t>0.4.</t>
  </si>
  <si>
    <t>0.5.</t>
  </si>
  <si>
    <t>0.6.</t>
  </si>
  <si>
    <t>0.7.</t>
  </si>
  <si>
    <t>0.8.</t>
  </si>
  <si>
    <t>0.9.</t>
  </si>
  <si>
    <t>Svi iskopi obračunati su na bazi apsolutne kote terena +1,80 m, odnosno relativne kote +/- 0,00.</t>
  </si>
  <si>
    <t>rad</t>
  </si>
  <si>
    <t>vertikalni prometni znakovi</t>
  </si>
  <si>
    <t>Geodetsko snimanje izvedenog stanja i unošenje u katastar. Obračun po m2 uređenih površina.</t>
  </si>
  <si>
    <t>0.10.</t>
  </si>
  <si>
    <t>jed.</t>
  </si>
  <si>
    <t>kol.</t>
  </si>
  <si>
    <t>jed.cijena</t>
  </si>
  <si>
    <t>ukupno</t>
  </si>
  <si>
    <t>Nasipavanje unutar izvesti do tražene zbijenosti, odnosno u slojevima od po 20 cm, sa strojnim nabijanjem i vlaženjem vodom.</t>
  </si>
  <si>
    <t>Ograničiti brzinu seizmičkih oscilacija za vrijeme razbijanja stijene u svrhu zaštite povijesne baštine u neposrednoj blizini lokacije.</t>
  </si>
  <si>
    <t>Izlazak projektanta na lokaciju u vrijeme iskopa i dodatna projektantska obrada. Obračun po stvarno utrošenim satima.</t>
  </si>
  <si>
    <t xml:space="preserve">ZAVRŠNI RADOVI </t>
  </si>
  <si>
    <t>opis</t>
  </si>
  <si>
    <t>r.b.</t>
  </si>
  <si>
    <t>ZAVRŠNI RADOVI UKUPNO:</t>
  </si>
  <si>
    <t>C.</t>
  </si>
  <si>
    <t>Napomena:</t>
  </si>
  <si>
    <t>Sav materijal naveden u popisu opreme zahtjeva dobavu i isporuku na lokaciju,te instaliranje, ugradnju ili montažu istog uz odgovarajuća  ispitivanja.</t>
  </si>
  <si>
    <t>Kod svih zemljanih iskopa i ostalih radova izvođač je dužan pažljivo izvoditi iskope i radove, te u slučaju oštećenja postojećih instalacija sanirati ih o svom trošku! Sanaciju prekopa izvršiti na taj način da se zelene površine kao i asfaltirane vrate u prvobitno stanje. Iskopi u troškovniku prikazani su kao ručni ili strojni, a obračun koliko kojih je bilo izvršit će se prema stvarno izvedenim količinama (predviđa se cca 70% strojnog i 30% ručnog iskopa)</t>
  </si>
  <si>
    <t>Zbog etapnosti izgradnje prije davanja ponude obavezan je izlazak na teren i konzultacija sa investitorom, kako bi se izbjeglo davanje ponude za radove i materijal koji neće biti izvedeni.</t>
  </si>
  <si>
    <t>REDNI BROJ</t>
  </si>
  <si>
    <t>OPIS STAVKE</t>
  </si>
  <si>
    <t>JEDINICA MJERE</t>
  </si>
  <si>
    <t>JC - RAD</t>
  </si>
  <si>
    <t>JC - MATERIJAL</t>
  </si>
  <si>
    <t>KOLIČINA</t>
  </si>
  <si>
    <t>JEDINIČNA CIJENA</t>
  </si>
  <si>
    <t>UKUPNA CIJENA</t>
  </si>
  <si>
    <t xml:space="preserve">TRG KALNIK - JAVNA RASVJETA I PRIKLJUČAK PREPUMPNE STANICE
</t>
  </si>
  <si>
    <t>DODATI KABEL 5x6mm2 i specifikaciju ormara RO-PS</t>
  </si>
  <si>
    <t>1.0</t>
  </si>
  <si>
    <t>Građevinski radovi i materijal</t>
  </si>
  <si>
    <t>Iskolčenje trase kabela, položaja stupova i ormara javne rasvjete</t>
  </si>
  <si>
    <t>m</t>
  </si>
  <si>
    <t>Strojni ili ručni iskop kabelskog rova u zemlji IV kategorije i nasutom šljunkovitom terenu duljine cca  10 m, širine 0,5 m i dubine 1,2 m, uz razbijanje asfalta i betona, za polaganje plastičnih cijevi za prolaz kabela ispod asfaltiranih površina.
Prethodno položene cijevi zaliti mršavim betonom</t>
  </si>
  <si>
    <t>Volumen iskopa:</t>
  </si>
  <si>
    <t xml:space="preserve">  - ručni iskop</t>
  </si>
  <si>
    <r>
      <t>m</t>
    </r>
    <r>
      <rPr>
        <i/>
        <vertAlign val="superscript"/>
        <sz val="11"/>
        <rFont val="Arial"/>
        <family val="2"/>
      </rPr>
      <t>3</t>
    </r>
  </si>
  <si>
    <t>Iskop kabelskog rova u zemlji IV kategorije, duljine cca           250 m, širine 0,4 i 0,5 m  i dubine 0,8 m, nasipanje pijeska u rov debljine do 10 cm, a nakon polaganja kabela nasipanje još 10 cm sloja pijeska</t>
  </si>
  <si>
    <t xml:space="preserve">  - strojni iskop</t>
  </si>
  <si>
    <t xml:space="preserve">  - tuneliranjem</t>
  </si>
  <si>
    <t>Strojno rezanje asfalta sa obje strane kabeelskog rova u dužini cca 10m</t>
  </si>
  <si>
    <t>1.5.</t>
  </si>
  <si>
    <t>Zatrpavanje rova zemljom, nabijanje tla motornim nabijačem u slojevima od 20 cm</t>
  </si>
  <si>
    <r>
      <t>m</t>
    </r>
    <r>
      <rPr>
        <i/>
        <vertAlign val="superscript"/>
        <sz val="11"/>
        <rFont val="Arial"/>
        <family val="2"/>
      </rPr>
      <t>3</t>
    </r>
  </si>
  <si>
    <t>1.6.</t>
  </si>
  <si>
    <t>Odvoz viška zemlje</t>
  </si>
  <si>
    <t>1.7.</t>
  </si>
  <si>
    <t>Nabava, prijevoz, nasipanje i nabijanje šljunka u pripremljen rov</t>
  </si>
  <si>
    <t>1.8.</t>
  </si>
  <si>
    <r>
      <t>Izvođenje završnog nosivog sloja cementne stabilizacije uz nabijanje sa motornim nabijačem. Debljina betona mora biti 10 cm, s time da gornja kota betona bude u visini donje kote postojećeg asfalta.</t>
    </r>
    <r>
      <rPr>
        <b/>
        <i/>
        <sz val="11"/>
        <rFont val="Arial"/>
        <family val="2"/>
      </rPr>
      <t xml:space="preserve"> </t>
    </r>
  </si>
  <si>
    <r>
      <t>m</t>
    </r>
    <r>
      <rPr>
        <i/>
        <vertAlign val="superscript"/>
        <sz val="11"/>
        <rFont val="Arial"/>
        <family val="2"/>
      </rPr>
      <t>2</t>
    </r>
  </si>
  <si>
    <t>1.9.</t>
  </si>
  <si>
    <t>Asfaltiranje u širini kabelskog rova i iznad temelja stupova javne rasvjete, komplet sa popravkom svih oštećenja asfalta izvan širine kabelskog rova nastalih kod izvođenja radova</t>
  </si>
  <si>
    <t>1.10.</t>
  </si>
  <si>
    <t>Nabava i prijevoz pijeska za nasipanje na dno kabelskog rova 10 cm ispod i 10 cm iznad položenog kabela</t>
  </si>
  <si>
    <t>1.11.</t>
  </si>
  <si>
    <t>Nabava i prijevoz  mršavog betona sa zasipavanjem kabelskog rova oko TPE cijevi</t>
  </si>
  <si>
    <t>1.12.</t>
  </si>
  <si>
    <t>Strojni ili ručni iskop  rupe u zelenoj površini ili asfaltiranom nogostupu za temelj razvodnog ormara javne rasvjete tip RRP-11, za ormare SKPO, OJR-PS dimenzija :
Duljina:   0,6 m
Širina:    0,9 m
Visina:   0,94 m
Volumen iskopa: m3     0,54</t>
  </si>
  <si>
    <t>1.13.</t>
  </si>
  <si>
    <t>Strojni ili ručni iskop  rupe u zelenoj površini ili asfaltiranom nogostupu za temelj stupa javne rasvjete Escofit, visine 5 m, dimenzija:
Duljina:   0,8 m
Širina:    0,8m
Visina:   1,0 m
Volumen iskopa: m3    0,7</t>
  </si>
  <si>
    <t>Nakon izrade temelja tlo nabiti motornim nabijačem i odvesti višak zemlje</t>
  </si>
  <si>
    <t xml:space="preserve">Iskop rupe za temelj u zelenoj površini </t>
  </si>
  <si>
    <t>1.14.</t>
  </si>
  <si>
    <t>Strojni ili ručni iskop  rupe u zelenoj površini ili asfaltiranom nogostupu za temelj stupa javne rasvjete Escofit, visine 7-10m m, dimenzija:
Duljina:   1,2 m
Širina:    1,2m
Visina:   1,2 m
Volumen iskopa: m3    1,7</t>
  </si>
  <si>
    <t>1.15.</t>
  </si>
  <si>
    <t>Izrada  temelja u asfaltiranom nogostupu ili zelenoj površini površini  za stup Escofit, visine 5 m iz betona kvalitete C25/30, prema statičkom proračunu. Ugradnja sidrenih vijaka pomoću šablone, ugradnja 2 ili 3 kom. privodnih PVC cijevi  63x800 mm, te niveliranje gornje plohe temelja cementnim mortom. Temelj treba izvesti  iz jednog dijela.</t>
  </si>
  <si>
    <t>Dimenzije temelja:   0,8x0,8x1,0m
Volumen temelja:     0,7 m3</t>
  </si>
  <si>
    <t>Predviđena izrada temelja:</t>
  </si>
  <si>
    <t xml:space="preserve">                   - sa 2 privodne cijevi</t>
  </si>
  <si>
    <t xml:space="preserve">                   - sa 3 privodne cijevi</t>
  </si>
  <si>
    <t>1.16.</t>
  </si>
  <si>
    <t>Izrada  temelja u asfaltiranom nogostupu ili zelenoj površini površini  za stup Escofit, visine 7-10 m iz betona kvalitete C25/30, prema statičkom proračunu. Ugradnja sidrenih vijaka pomoću šablone, ugradnja 2 ili 3 kom. privodnih PVC cijevi  63x800 mm, te niveliranje gornje plohe temelja cementnim mortom. Temelj treba izvesti  iz jednog dijela.</t>
  </si>
  <si>
    <t>Dimenzije temelja:  1,2x1,2x1,2m
Volumen temelja:     1,7 m3</t>
  </si>
  <si>
    <t>1.17.</t>
  </si>
  <si>
    <r>
      <t xml:space="preserve">Polaganje plastičnih TPE cijevi, </t>
    </r>
    <r>
      <rPr>
        <i/>
        <sz val="11"/>
        <rFont val="Symbol"/>
        <family val="1"/>
      </rPr>
      <t></t>
    </r>
    <r>
      <rPr>
        <i/>
        <sz val="11"/>
        <rFont val="Arial"/>
        <family val="2"/>
      </rPr>
      <t xml:space="preserve"> 160 i  </t>
    </r>
    <r>
      <rPr>
        <i/>
        <sz val="11"/>
        <rFont val="Symbol"/>
        <family val="1"/>
      </rPr>
      <t></t>
    </r>
    <r>
      <rPr>
        <i/>
        <sz val="11"/>
        <rFont val="Arial"/>
        <family val="2"/>
      </rPr>
      <t>110 mm u iskopani rov pri prijelazu preko ceste i križanju s drugim instalacijama</t>
    </r>
  </si>
  <si>
    <r>
      <t xml:space="preserve">- cijevi  </t>
    </r>
    <r>
      <rPr>
        <i/>
        <sz val="11"/>
        <rFont val="Symbol"/>
        <family val="1"/>
      </rPr>
      <t>f</t>
    </r>
    <r>
      <rPr>
        <i/>
        <sz val="11"/>
        <rFont val="Arial"/>
        <family val="2"/>
      </rPr>
      <t xml:space="preserve"> 160</t>
    </r>
  </si>
  <si>
    <r>
      <t xml:space="preserve">- cijevi  </t>
    </r>
    <r>
      <rPr>
        <i/>
        <sz val="11"/>
        <rFont val="Symbol"/>
        <family val="1"/>
      </rPr>
      <t>f</t>
    </r>
    <r>
      <rPr>
        <i/>
        <sz val="11"/>
        <rFont val="Arial"/>
        <family val="2"/>
      </rPr>
      <t xml:space="preserve"> 110</t>
    </r>
  </si>
  <si>
    <t>1.18.</t>
  </si>
  <si>
    <t>Polaganje debelostjenih savitljivih plastičnih cijevi 63 mm u iskopani rov, u blizini drveća</t>
  </si>
  <si>
    <t>1.19.</t>
  </si>
  <si>
    <t>Polaganje savitljivih plastičnih cijevi 32 mm u iskopani rov</t>
  </si>
  <si>
    <t>1.20.</t>
  </si>
  <si>
    <t>Zaštita komunalnih instalacija kod križanja ili paralelnog vođenja energetskog kabela sa komunalnom instalacijom (vodovod, kanalizacija, plin, ....) prema pravilima struke, komplet sa materijalom i radovima</t>
  </si>
  <si>
    <t>kom.</t>
  </si>
  <si>
    <t>1.21.</t>
  </si>
  <si>
    <t>Polaganje  željezne pocinčane trake Fe/Zn 30x4 mm u već iskopanom i pripremljenom rovu</t>
  </si>
  <si>
    <t>1.22.</t>
  </si>
  <si>
    <t>Polaganje u iskopani rov  PVC – “ GAL” štitnika dužine           1,0 m  za zaštitu  kabela</t>
  </si>
  <si>
    <t>1.23.</t>
  </si>
  <si>
    <t>Polaganje u iskopani rov PVC trake  upozorenja s kontinuiranim natpisom “POZOR – KABEL 0,4 kV”</t>
  </si>
  <si>
    <t>1.24.</t>
  </si>
  <si>
    <t>Nabava i postavljanje upozoravajuće ograde  duž rova</t>
  </si>
  <si>
    <t>1.25.</t>
  </si>
  <si>
    <t>Izrada kolnih prijelaza do  5 t nosivosti preko iskopanog rova</t>
  </si>
  <si>
    <t>1.26.</t>
  </si>
  <si>
    <t>Izrada pješačkih prijelaza od drvene građe preko iskopanog rova</t>
  </si>
  <si>
    <t>1.27.</t>
  </si>
  <si>
    <t>Izrada probnih jama (“šliceva”)  radi provjere položaja postojećih instalacija</t>
  </si>
  <si>
    <t>1.28.</t>
  </si>
  <si>
    <t>Uređenje i čišćenje prometne površine i dovođenje u prvobitno stanje</t>
  </si>
  <si>
    <r>
      <t>m</t>
    </r>
    <r>
      <rPr>
        <i/>
        <vertAlign val="superscript"/>
        <sz val="11"/>
        <rFont val="Arial"/>
        <family val="2"/>
      </rPr>
      <t>2</t>
    </r>
  </si>
  <si>
    <t>1.29.</t>
  </si>
  <si>
    <t>Geodetski snimak položaja stupova i novo položenih kabela električne instalacije javne rasvjete i priključka prepumpne stanice prije zatrpavanja kabela i predaja u katastar</t>
  </si>
  <si>
    <t>UKUPNO GRAĐEVINSKI RADOVI i MATERIJAL:</t>
  </si>
  <si>
    <t>2.0</t>
  </si>
  <si>
    <t>Elektromontažni  materijal</t>
  </si>
  <si>
    <t xml:space="preserve">Nabava i prijevoz stupova korten čelik visine 5m kao tip Escofit FUL 5, stup mora biti opremljen vratima, letvicom za ovjes razdjelnice rasvjetnog stupa, vijkom za uzemljenje izvana i iznutra, mora biti isporučen sa pripadajućim temeljnim vijcima i maticama (min. 2 matice po temeljnom vijku), i šablonom za ugradnju temeljnih vijaka. </t>
  </si>
  <si>
    <t xml:space="preserve">Nabava i prijevoz stupova korten čelik visine 7m kao tip Escofit FUL 7/10, stup mora biti opremljen vratima, letvicom za ovjes razdjelnice rasvjetnog stupa, vijkom za uzemljenje izvana i iznutra, mora biti isporučen sa pripadajućim temeljnim vijcima i maticama (min. 2 matice po temeljnom vijku), i šablonom za ugradnju temeljnih vijaka. </t>
  </si>
  <si>
    <r>
      <rPr>
        <sz val="10.4"/>
        <color indexed="8"/>
        <rFont val="Arial CE"/>
        <family val="2"/>
      </rPr>
      <t>1.  Osnovni tehnički uvjeti z</t>
    </r>
    <r>
      <rPr>
        <sz val="10.4"/>
        <color indexed="8"/>
        <rFont val="Arial"/>
        <family val="2"/>
      </rPr>
      <t>a osiguranje kvalitete materijala i radova iz ovog projekta sastavni su dijelovi troškovnika, te su s tim u svezi obvezni.</t>
    </r>
  </si>
  <si>
    <t>2.  Izvoditelj radova dužan je u svemu pridržavati se mjera zaštite na radu, zaštite od požara i svih drugih mjera zaštite čovjekova okoliša sa svrhom da spriječi ugrožavanje života i zdravlja osoba i da spriječi štete koje bi nepoduzimanjem tih mjera mogle nastati na susjednim objektima, instalacijama, uređajima i okolišu.</t>
  </si>
  <si>
    <r>
      <rPr>
        <sz val="10.4"/>
        <color indexed="8"/>
        <rFont val="Arial CE"/>
        <family val="2"/>
      </rPr>
      <t>3.  Svi radovi moraju se izvoditi stručno i prema projektu, a u</t>
    </r>
    <r>
      <rPr>
        <sz val="10.4"/>
        <color indexed="8"/>
        <rFont val="Arial"/>
        <family val="2"/>
      </rPr>
      <t xml:space="preserve"> skladu sa najnovijim strukovnim saznanjima.</t>
    </r>
  </si>
  <si>
    <r>
      <rPr>
        <sz val="10.4"/>
        <color indexed="8"/>
        <rFont val="Arial CE"/>
        <family val="2"/>
      </rPr>
      <t>Za sve nejasnoće prilikom izvedbe izvoditelj radova je dužan zatražiti objašnjenje od nadzornog inženjera koji se pri tome, kao i pri donošenju odluka koje bi mijenjale postojeće projektno rješenje mora usaglasi</t>
    </r>
    <r>
      <rPr>
        <sz val="10.4"/>
        <color indexed="8"/>
        <rFont val="Arial"/>
        <family val="2"/>
      </rPr>
      <t>ti sa projektantom.</t>
    </r>
  </si>
  <si>
    <t>Ukoliko u izvedbi dođe do odstupanja od projekta bez prethodne suglasnosti nadzornog inženjera i projektanta, greške moraju biti ispravljene i izvedene u skladu sa projektom. Troškove ispravka snosi izvoditelj radova. Sva dogovorena odstupanja od projekta moraju biti po nadzornom ineženjeru upisana u građevinski dnevnik. Rok ispravka treba biti što kraći, a utvrđuje ga nadzorni inženjer prema karakteru radova i upisuje u građevinski dnevnik.</t>
  </si>
  <si>
    <t>4.  U sklopu nadzora investitor je obvezan osigurati provedbu kontrolnih ispitivanja radova i materijala (kemijska analiza tla – pH, P2O5, K2O, N i org. tvari Al metodom, te potvrda o podrijetlu i zdravstvenom stanju biljnog materijala) da se dobije objektivna slika o postignutoj kvaliteti izvedenog objekta.</t>
  </si>
  <si>
    <t>5.  Sve izvedene ‘više radnje’ i neophodni vantroškovnički radovi upisati će se u građevinski dnevnik i obračunati po ponudbenim cijenama ili za vantroškovničke radove po prethodno utvrđenoj cijeni. ‘Manje radnje’ se također moraju evidentirati u građevinskom dnevniku.</t>
  </si>
  <si>
    <r>
      <rPr>
        <sz val="10.4"/>
        <color indexed="8"/>
        <rFont val="Arial CE"/>
        <family val="2"/>
      </rPr>
      <t>6.  Nakon dovršetka radova po pojedinim fazama i u cjelini, potrebno je odvesti sve zaostale materijale i ostaviti radilište ogledno čisto, a moguće štete nastale radom vozila, strojeva ili nepažnjom radnika moraju se otkloniti i dove</t>
    </r>
    <r>
      <rPr>
        <sz val="10.4"/>
        <color indexed="8"/>
        <rFont val="Arial"/>
        <family val="2"/>
      </rPr>
      <t>sti u prvobitno stanje o trošku izvoditelja radova.</t>
    </r>
  </si>
  <si>
    <t>PLAN ORGANIZACIJE GRADILIŠTA, TEHNIČKA OPREMA</t>
  </si>
  <si>
    <t>I POTREBNA MEHANIZACIJA</t>
  </si>
  <si>
    <t xml:space="preserve">1.  Izvoditelj radova je dužan prije početka radova dostaviti naručiocu ili nadzornom inženjeru  plan    organizacije gradilišta i tehničke opreme, te operativni plan izvršenja ugovorenih radova. </t>
  </si>
  <si>
    <t>Organizacija gradilišta, tehnička oprema i potrebna mehanizacija moraju biti u skladu sa  specifičnim zahtjevima koje postavlja sam zadatak.</t>
  </si>
  <si>
    <r>
      <rPr>
        <sz val="10.4"/>
        <color indexed="8"/>
        <rFont val="Arial"/>
        <family val="2"/>
      </rPr>
      <t>2.  Plan organizac</t>
    </r>
    <r>
      <rPr>
        <sz val="10.4"/>
        <color indexed="8"/>
        <rFont val="Arial CE"/>
        <family val="2"/>
      </rPr>
      <t>ije gradilišta, tehničke opreme i mehanizacije, te operativni plan potvrđuje investitor putem nadzornog inženjera u suradnji s projektantom. Plan je sastavni dio građevinskog dnevnika.</t>
    </r>
  </si>
  <si>
    <r>
      <rPr>
        <sz val="10.4"/>
        <color indexed="8"/>
        <rFont val="Arial"/>
        <family val="2"/>
      </rPr>
      <t>1.  Zemljani radovi  iskopa vrše se prema projektu p</t>
    </r>
    <r>
      <rPr>
        <sz val="10.4"/>
        <color indexed="8"/>
        <rFont val="Arial CE"/>
        <family val="2"/>
      </rPr>
      <t>osebno pazeći na blizinu postojećeg drveća kada je nužno primijeniti mjere zaštite debla i korijenovog sustava.</t>
    </r>
  </si>
  <si>
    <t>2.  Sakupljeni materijal od iskopa mora se u najkraćem roku otpremiti sa gradilišta na gradski depo ili na mjesto koje odredi nadzorni organ.</t>
  </si>
  <si>
    <r>
      <rPr>
        <sz val="10.4"/>
        <color indexed="8"/>
        <rFont val="Arial"/>
        <family val="2"/>
      </rPr>
      <t>3</t>
    </r>
    <r>
      <rPr>
        <sz val="10.4"/>
        <color indexed="8"/>
        <rFont val="Arial CE"/>
        <family val="2"/>
      </rPr>
      <t>.  Kvalitetu tla (opskrbljenost makroparametrima – OPĆE ODREDBE – stavka 4.) za ugradbu mora potvrditi na osnovu uzorka stručna organizacija koju odredi investitor. Prihvaćanje kvalitete tla nakon dobivenih rezultata, odnosno potrebu dopune hranjivih vrijednosti ponuđenog tla od strane izvoditelja radova potvrđuju nadzorni inženjer i projektant. Odluka se unosi u građevinski dnevnik.</t>
    </r>
  </si>
  <si>
    <t>RADOVI S BILJNIM MATERIJALOM</t>
  </si>
  <si>
    <r>
      <rPr>
        <sz val="10.4"/>
        <color indexed="8"/>
        <rFont val="Arial CE"/>
        <family val="2"/>
      </rPr>
      <t>1.  Nakon odobrene kvalitete izvršenih pripremnih i zemljanih radova, na budućim zelenim površinama vrši se sadnja materijalom čiju su kvalitetu prethodno potvrdili nadzorni inženjer i projektant. Suglasnost za sadnju odobrenog materijala unosi se u građevi</t>
    </r>
    <r>
      <rPr>
        <sz val="10.4"/>
        <color indexed="8"/>
        <rFont val="Arial"/>
        <family val="2"/>
      </rPr>
      <t>nski dnevnik. Sav biljni materijal mora imati potvrde o zdravstvenom stanju i garanciju o vrsti i sorti, odnosno kod sjemena (trava) o sastavu smjese.</t>
    </r>
  </si>
  <si>
    <t>Eventualne izmjene vrsta ili uzrasta mogu se izvršiti isključivo uz suglasnost projektanta.</t>
  </si>
  <si>
    <r>
      <rPr>
        <sz val="10.4"/>
        <color indexed="8"/>
        <rFont val="Arial"/>
        <family val="2"/>
      </rPr>
      <t>Sadnja se mož</t>
    </r>
    <r>
      <rPr>
        <sz val="10.4"/>
        <color indexed="8"/>
        <rFont val="Arial CE"/>
        <family val="2"/>
      </rPr>
      <t>e vršiti isključivo u biološki povoljnim terminima za sadnju zbog postizanja što veće uspješnosti sadnje i budućeg razvoja sadnica.</t>
    </r>
  </si>
  <si>
    <t>2.  Iskolčenje za sadnju vrši izvoditelj radova na osnovu projektiranih elemenata.</t>
  </si>
  <si>
    <t>3.  Prije početka radova pregled iskolčenja vrše nadzorni inženjer i projektant, te potvrđuju elemente iskolčenja ili utvrđuju potrebne korekcije. Sve u okviru nadzora donesene odluke upisuju se u građevinski dnevnik.</t>
  </si>
  <si>
    <t>4.  Konačna primopredaja uređenih zelenih površina vrši se dvije vegetacijske sezone po uređenju zelenila.</t>
  </si>
  <si>
    <t>5.  Izvoditelj radova u tom razdoblju mora održavati izvedeno zelenilo po najvišim standardima.</t>
  </si>
  <si>
    <t>Redni
broj</t>
  </si>
  <si>
    <t>O p i s   r a d o v a</t>
  </si>
  <si>
    <t>Jedinica
mjere</t>
  </si>
  <si>
    <t>Količina radova</t>
  </si>
  <si>
    <t>Jedinična  cijena</t>
  </si>
  <si>
    <t>Ukupna cijena</t>
  </si>
  <si>
    <t>ZELENILO</t>
  </si>
  <si>
    <t xml:space="preserve">ZEMLJANI RADOVI                                                   </t>
  </si>
  <si>
    <t>1.1.1.</t>
  </si>
  <si>
    <t>Rahljenje sraslog tla na zelenim površinama prije navoženja plodne zemlje.</t>
  </si>
  <si>
    <t>Obračun po m2 razrahljenog tla.</t>
  </si>
  <si>
    <t>1.1.2.</t>
  </si>
  <si>
    <t xml:space="preserve">Nabava, dovoz, razastiranje i grubo planiranje plodne zemlje  u sloju od 60 cm na zelenim površinama 'prirodnog' terena, uz provedbu kontrolnih ispitivanja (kemijska analiza tla - pH, P2O5, K2O, N i org. tvari Al metodom). </t>
  </si>
  <si>
    <t>Obračun po m3 isplanirane plodne zemlje.</t>
  </si>
  <si>
    <t>1.1.3.</t>
  </si>
  <si>
    <t>Nabava i dovoz materijala za ispunu 'zelenog' zida te ugradba.</t>
  </si>
  <si>
    <t>Obračun po ugrađenom sloju:</t>
  </si>
  <si>
    <t xml:space="preserve">šljunak kao drenažni sloj,                         </t>
  </si>
  <si>
    <t>PES filc (250 g/m2) kao filterski  sloj,</t>
  </si>
  <si>
    <t>mješavina plodne zemlje (65 %), pijeska (10 %), perlita (5 %), hygromulla (10 %) i treseta (10%)</t>
  </si>
  <si>
    <t>Zemljani radovi        -         Ukupno:</t>
  </si>
  <si>
    <t>1.2.1.</t>
  </si>
  <si>
    <t>Sadnja bambusa:                                                           Iskop jama prilagođenih veličini korijenove grude,  rahljenje dna jame, gnojenje s 20 l komposta po jami, sadnja, jednokratno zalijevanje.</t>
  </si>
  <si>
    <t>Obračun po komadu posađenog bambusa                   (bez biljnog materijala)</t>
  </si>
  <si>
    <t>1.2.2.</t>
  </si>
  <si>
    <t>Nabava i doprema rizomske brane za sadnju bambusa: PVC ili polietielnska folija debljine 1-1.5 mm, visine 70 cm, te ugradnja-postavljanje.</t>
  </si>
  <si>
    <t>Obračun po m2</t>
  </si>
  <si>
    <t>1.2.3.</t>
  </si>
  <si>
    <t>Sadnja  sklopa niskog grmlja.</t>
  </si>
  <si>
    <t>Priprema površine frezanjem/prekopavanjem uz gnojenje s 10 lit. komposta po m2, fino planiranje površine, sadnja,  jednokratno zalijevanje.</t>
  </si>
  <si>
    <t>Obračun po m2 izvedene – posađene površine (bez biljnog materijala).</t>
  </si>
  <si>
    <t>Hydrangea macrophylla- 1,5 kom/m2</t>
  </si>
  <si>
    <t>1.2.4.</t>
  </si>
  <si>
    <t>Sadnja puzavica i penjačica u strukturu 'zelenog' zida sa svim potrebnim radnjama.</t>
  </si>
  <si>
    <t>Obračun po komadu posađene sadnice</t>
  </si>
  <si>
    <t>1.2.5.</t>
  </si>
  <si>
    <t>Nabava i doprema sjeckane borove kore te malčiranje nasada u sloju od 5 cm.</t>
  </si>
  <si>
    <t>Obračun po m3</t>
  </si>
  <si>
    <t>1.2.6.</t>
  </si>
  <si>
    <t>Nabava sadnica i dovoz do mjesta sadnje.                 Sav biljni materijal mora imati zdravstvene certifikate i garanciju o vrsti i varijetetu. Sve vrste moraju biti dopremljene na radilište sa zaštićenim korijenovim sustavom , tj. kontejnirane.</t>
  </si>
  <si>
    <t xml:space="preserve">Obračun po komadu dobavljene sadnice prema slijedećim specifikacijama: </t>
  </si>
  <si>
    <t>Phyllostachys aurea                                                  (ct. 35 lit, 200-250 cm)</t>
  </si>
  <si>
    <t>Hydrangea macrophylla 'Bouquet Rose'                                                (ct. 3 lit,  30 - 40 cm)</t>
  </si>
  <si>
    <t>Cotoneaster dammeri 'Coral Beauty'                                            (ct. 1 lit.))</t>
  </si>
  <si>
    <t>Euonymus fortrunei 'Emerald Gaiety'                                               (ct. 1 lit.)</t>
  </si>
  <si>
    <t>Hedera helix                                                              (ct. 1 lit.)</t>
  </si>
  <si>
    <t xml:space="preserve">Radovi s biljnim materijalom  -   Ukupno:        </t>
  </si>
  <si>
    <t>SUSTAV ZA AUTOMATSKO NAVODNJAVANJE</t>
  </si>
  <si>
    <t>1.3.1.</t>
  </si>
  <si>
    <t>Izvedba sustava za automatsko navodnjavanje prema situacijskom planu - graf. prilog 2., odnosno detaljnom izvedbenom troškovniku.</t>
  </si>
  <si>
    <t>Obračun po kompletno izvedenom sustavu</t>
  </si>
  <si>
    <t>Sustav za automatsko navodnjavanje  -   Ukupno:</t>
  </si>
  <si>
    <t>ODRŽAVANJE ZELENIH POVRŠINA KROZ DVOGODIŠNJE RAZDOBLJE</t>
  </si>
  <si>
    <t>1.4.1.</t>
  </si>
  <si>
    <t xml:space="preserve">Izvedene površine održavati tijekom dvije godine po završetku svih predviđenih radova.     Podrazumijevaju se slijedeći radovi: rez grmlja jesenski, proljetni ili ljetni ovisno o vrsti, okopavanje i plijevljenje tlopokrivača  6 puta godišnje, kompletna fitosanitetska zaštita   po potrebi, zamjenska sadnja posušenog bilja, redovito održavanje -servis sustava automatskog navodnjavanja.                                           O njezi biljnog materijala izvođač je dužan i nadalje voditi građevinski dnevnik i građevinsku knjigu.          U slučaju šteta  nastalih raznim vanjskim uzrocima, izvođač je dužan izvjestiti investitora, te zatražiti očevid svih zainteresiranih predstavnika zbog utvrđivanja štete i naknade.                                                  </t>
  </si>
  <si>
    <t>Obračun u godišnjem iznosu od 15 % vrijednosti svih grupa radova.</t>
  </si>
  <si>
    <t>Održavanje zelenih površina  -     Ukupno:</t>
  </si>
  <si>
    <t>REKAPITULACIJA</t>
  </si>
  <si>
    <t>Zemljani radovi</t>
  </si>
  <si>
    <t>Kn</t>
  </si>
  <si>
    <t>Radovi s biljnim materijalom</t>
  </si>
  <si>
    <t>Sustav automatskog navodnjavanja</t>
  </si>
  <si>
    <t>Dvogodišnje održavanje zelenih površina</t>
  </si>
  <si>
    <t>A.</t>
  </si>
  <si>
    <t>B.</t>
  </si>
  <si>
    <t>KRAJOBRAZNO UREĐENJE UKUPNO (bez PDV-a):</t>
  </si>
  <si>
    <t>0.</t>
  </si>
  <si>
    <t>Opći uvjeti i napomene</t>
  </si>
  <si>
    <t>Pri izvedbi zemljanih radova moraju se u potpunosti primjenjivati postojeći propisi - Pravilnik o zaštiti na radu u građevinarstvu, Građevinske norme i HTZ propisi.</t>
  </si>
  <si>
    <t>Jediničnom cijenom obuhvaćeno je:</t>
  </si>
  <si>
    <t xml:space="preserve"> - sav rad i materijal;</t>
  </si>
  <si>
    <t xml:space="preserve"> - svi prijenosi i prijevozi;</t>
  </si>
  <si>
    <t xml:space="preserve"> - sva potrebna priručna sredstva za izvođenje radova;</t>
  </si>
  <si>
    <t xml:space="preserve"> - potrebne radne skele i platforme;</t>
  </si>
  <si>
    <t xml:space="preserve"> - sva podupiranja i razupiranja ako su potrebna;</t>
  </si>
  <si>
    <t xml:space="preserve"> - zaštitne mjere kod eventualne pojave vode;</t>
  </si>
  <si>
    <t>1. Građevinski radovi i materijal</t>
  </si>
  <si>
    <t>2. Elektromontažni materijal</t>
  </si>
  <si>
    <t>3. Elektromontažni radovi</t>
  </si>
  <si>
    <t xml:space="preserve">               </t>
  </si>
  <si>
    <t xml:space="preserve"> U K U P N O :</t>
  </si>
  <si>
    <t>PDV 25%</t>
  </si>
  <si>
    <t>SVEKUKUPNO</t>
  </si>
  <si>
    <t>Napomena:  U cijenu uračunati i sav potreban sitni materijal i rad koji su potrebni da instalacija bude funkcionalna u cjelini.</t>
  </si>
  <si>
    <t>Ukoliko se kod elektromontažnog materijala (elemenata) nudi jednakovrijedan u odnosu na opisano, mora se dokazati da jednakovrijedan materijal (element ) ima jednake ili bolje karakteristike od u troškovniku opisanog materijala (elementa). Dokaz mora biti u pisanom obliku za sve karakteristike materijala (elemenata) i izdan od neovisne ovlaštene institucije.</t>
  </si>
  <si>
    <t>Oplata mora biti klase SHK2. Neporavnatost između elemenata oplate do 10mm. Ostaci finog morta iz prethodnog dijela betonaže se moraju na vrijeme ukloniti.Ploha vidljivog betona po skidanju oplate mora glatka i vidljive strukture kvalitetnog betona, bez potrebe za dodatnom obradom.  Oplata se smije skinuti tek nakon što ugrađeni beton dobije odgovarajuću čvrstoću, po nalogu nadzornog inženjer.</t>
  </si>
  <si>
    <t>Betoniranje raznih manjih posebno nespecificiranih ab konstrukcija betonom C25/30 u glatkoj  oplati sa podupiranjem. Ugradba ručna. Male količine. Količina procjenjena. Obračun prema stvarno izvedenim količinama.</t>
  </si>
  <si>
    <t>Uključivo projektiranje, dobavu profila, izradu i montažu konstrukcije, izvedbu oslonaca-ležaja, trajna i kvalitetna brvljenja (posebno obradu prodora), potrebnim trajnim i kvalitetnim galvanskim odvajanjem na spoju sa metalima druge kvalitete, potrebne skele i dizalice za montažu, sva spojna sredstva, sidreni i ležajni detalji, profili i limovi. Konstrukcija, detalji i spojna sredstva po statičkom proračunu.</t>
  </si>
  <si>
    <t>Konstrukciju treba u svemu izvesti prema prema statičkom  proračunu, tehničkom opisu i radioničkim nacrtima, te montirati prema nacrtima montaže. Po kg.</t>
  </si>
  <si>
    <t>Dobava, doprema, izmjera, rezanje, savijanje postava i vezivanje armature jednostavne i srednje složenosti. Čelik kvalitete B500A. Količine su aproksimativne, a točne će se definirati izvedbenim projektom. Po kg.</t>
  </si>
  <si>
    <t>Betonske i armirano-betonske radove izvesti prema opisu u troškovniku te u skladu sa Tehničkim propisom za betonske konstrukcije (NN 139/09,14/10, 125/10).</t>
  </si>
  <si>
    <t>Za čelik za armiranje primjenjuju se norme HRN EN 10080-1 do 6.</t>
  </si>
  <si>
    <t>Čišćenje površina trga za vrijeme gradnje i nakon završetka kompletnih obrtničkih i građevinskih radova, uključujući i svu bravariju i urbanu opremu. Predviđa se dvostruko čišćenje (u cijeni). Uključivo odvoz šute i smeća na gradilišnu deponiju. Po m2.</t>
  </si>
  <si>
    <t>URBANA OPREMA</t>
  </si>
  <si>
    <t>Prije izvedbe radova izvoditelj je dužan izraditi i projektantu predočiti uzorke opreme. Tek nakon izbora i odobrenja projektanta može se otpočeti rad montaže.</t>
  </si>
  <si>
    <t>Izvoditelj treba kvalitetu opreme dokazati odgovarajućim certifikatima.Svi troškove za ishođenje certifikata predstavljaju obvezu i trošak izvoditelja.</t>
  </si>
  <si>
    <t xml:space="preserve">Urbana oprema se montira na pripremljene temelje (stupovi rasvjete, klupe, stupići za ograničavanje prometa, jarboli).
Obračunava se po komadu kompletnog završenog, montiranog, funkcionalnog elementa.
</t>
  </si>
  <si>
    <t>URBANA OPREMA UKUPNO:</t>
  </si>
  <si>
    <t>Jediničnom cijenom izvedbe treba obuhvatiti opremu, kompletnu ugradnju, potrebna uputstva za uporabu i održavanje, certifikate i sve drugo do potpune funkcionalnosti.</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</si>
  <si>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</si>
  <si>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</si>
  <si>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</si>
  <si>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</si>
  <si>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Sav prostor koji je izvoditelj koristio treba nakon završetka radova dovesti u prijašnje stanje i počistiti sav prostor od svojeg smeća, šute i otpada.</t>
  </si>
  <si>
    <t>Izvoditelj treba kvalitetu ugrađenih materijala i stručnost radnika dokazati odgovarajućim certifikatima izdanim od strane za to ovlaštene institucije. Za materijale koji nisu standardni treba izvoditelj osigurati uzorke i dati ih na ispitivanje.</t>
  </si>
  <si>
    <t>Svi ličilački radovi vezani uz stolariju i bravariju uključeni su u jediničnoj cijeni izvedbe odgovarajuće stavke stolarskih i bravarskih radova.</t>
  </si>
  <si>
    <t>ZAVRŠNE PODNE OBLOGE</t>
  </si>
  <si>
    <t>Potrebno je naručiti 3% ploča više radi pričuve za zamjenu oštećenih ploča nastalih kod ugradbe ili kasnije u upotrebi.</t>
  </si>
  <si>
    <t>TROŠKOVNIK ELEKTRO-STROJARSKOG DIJELA VODENE ATRAKCIJE</t>
  </si>
  <si>
    <t>Dobava i ugradba potopne crpke sljedećih karakteristika:</t>
  </si>
  <si>
    <t>Q = 150l/min</t>
  </si>
  <si>
    <t>H = 2,5 m</t>
  </si>
  <si>
    <t>P = 4580 W</t>
  </si>
  <si>
    <t>Kao tip OASE Aquamax expert 2000, cod.56873</t>
  </si>
  <si>
    <t>kpl</t>
  </si>
  <si>
    <t>Dobava i ugradnja kompleta za održavanje nivoa u fontani. Komplet se sastoji od sljedećih dijelova:</t>
  </si>
  <si>
    <t>* Kučište preljeva izrađeno od inox čelika dimenzija 340x271x153 mm sa ugrađenim preljevnim elementom, elementom za nadopunu vode, uvodnicom za kabel, kao tip OASE URK 100E, cod.51120</t>
  </si>
  <si>
    <t>* Osjetnik nivoa vode predviđen za ugradnju u kučište preljeva, dimenzija 115x80x46 mm sa nosačem, kao tip OASE water-level 20-3, cod.51559</t>
  </si>
  <si>
    <t>Dobava i ugradnja cijevne instalacije za automatsku nadopunu fontane koja se sastoji od:</t>
  </si>
  <si>
    <t>* Dobava i ugradnja ručne kuglaste slavine d20 izrađene od tvrdog PVC-a za radni tlak 10 bara, s ručicom i holenderskim nastavcima, te materijalom za ljepljenje i spajanje. Brtveni O ring iz EPDM.</t>
  </si>
  <si>
    <t>* el.mag. Ventil 1/2", 24 VDC, NC, 0,4-10 bar, kao tip OASE, cod.51556</t>
  </si>
  <si>
    <t>* cijevna instalacija izrađena od PVC cijevi uključujući fitinge i dodatak za rezanje i ljepljenje.</t>
  </si>
  <si>
    <t>* odvajač nečistoće d20 izrađen od PVC-U materijala.</t>
  </si>
  <si>
    <t>Dobava i ugradnja ručne kuglaste slavine izrađene od tvrdog PVC-a za radni tlak 10 bara, s ručicom i holenderskim nastavcima, te materijalom za ljepljenje i spajanje. Brtveni O ring iz EPDM.</t>
  </si>
  <si>
    <t>d50</t>
  </si>
  <si>
    <t>Dobava i ugradnja nepovratnog PVC ventila za holendersko spajanje, komplet s materijalom za ljepljenje, spajanje i nošenje.</t>
  </si>
  <si>
    <t>Dobava i ugradnja cijevi izrađenih od tvrdog PVC-a izrađene prema EN 1452-2, namjenjene tehnologiji spajanja postupkom lijepljenja, za nazivni tlak 10 bara, sa dodatkom na odrez. Komplet sa svim fazonskim komadima, materijalom za ljepljenje i spajanje. Tlačna, usisna, preljevna i ispusna instalacija sljedećih dimenzija:</t>
  </si>
  <si>
    <t>d63</t>
  </si>
  <si>
    <t>d75</t>
  </si>
  <si>
    <t>Dobava i ugradnja elemenata za ugradnju u betonske zidove i dno bazena, izrađenih od PVC cijevi s ugrađenom labirintnom brtvom izrađenom od PVC ploče zaljepljene na cijev. Dio koji se ugrađuje u beton s obje strane premazan ljepilom i posipan kvarcnim pijeskom. Krajevi cijevi su blindirani i zaštićeni prilikom betoniranja.</t>
  </si>
  <si>
    <t>d20</t>
  </si>
  <si>
    <t>Dobava i ugradnja mlaznice za distribuciju vode iz dna izrađene od INOX-a AISI 316, s ukrasnom rozetom za prekrivanje ugradbenih fuga sa vijkom i kanđama za ugradnju u PVC cijev D 50 mm. Kao tip K-ATL50</t>
  </si>
  <si>
    <t>Dobava i ugradnja elemenata za pražnjenje fontane, sve predviđeno za ugradnj u beton, a sastoji se od:</t>
  </si>
  <si>
    <t>* ugradbeni dio izrađen od tombaka dimenzija 70x110, priključak 2", kao tip OASE 70T, cod.57471</t>
  </si>
  <si>
    <t>* rozeta izrađena od INOX materijala dimenzija d150 mm, kao tip OASE 70E, cod.51973</t>
  </si>
  <si>
    <t>* čep za zatvaranje odvoda izrađen od tombak materijala sa gumenom brtvom, promjer 70 mm, kao tip OASE Plug 70T, cod.57468.</t>
  </si>
  <si>
    <t>* prirubnica dimenzija 148x26 mm izrađena od tombak materijala, kao tip OASE 70T, cod.51108</t>
  </si>
  <si>
    <t>Dobava i ugradnja elemenata za prolaz kablova pumpe i nivoa za zaštitu od rada na suho. Prolaz izrađen od INOX materijala sa labirintnom brtvom i uvodnicama IP68, dimenzija 80x175 mm, kao tip OASE 2/15E, cod.51740.</t>
  </si>
  <si>
    <t>Dobava i ugradba elektro ormara za rad fontane i povezivanje svih trošila.</t>
  </si>
  <si>
    <t>Dobava i ugradba podvodnog LED reflektora 3x3 W, 12V, bijelo svjetlo 6000K sa 3 metra kabla za ugradnju u beton. Tijelo reflektora i rozeta izrađeno od INOX čelika, kao tip WIBRE POW-LED, cod.4.017120.11.</t>
  </si>
  <si>
    <t>Dobava i ugradnja kučišta reflektora izrađeno od INOX čelika sa uvodnicom, kao tip WIBRE, cod.4.0171.01.00.</t>
  </si>
  <si>
    <t>Dobava i ugradnja transformatora za reflektore 220/12V, 10W, 700 mA, kao WIBRE, cod.5.0670.00.10.</t>
  </si>
  <si>
    <t>Dobava kompleta kemikalija za sprečavanje rasta algi i dezinfekciju, pH regulaciju.</t>
  </si>
  <si>
    <t>Dobava ručnog testera za mjerenje dezinfekcijskih sredstava i pH vrijednosti.</t>
  </si>
  <si>
    <t>VODENA ATRAKCIJA UKUPNO:</t>
  </si>
  <si>
    <t>VODENA ATRAKCIJA</t>
  </si>
  <si>
    <t>Izvođenje betonske konstrukcije mora biti takvo da navedena konstrukcija ima tehnička svojstva i ispunjava zahtijeve određene projektom, tehničkim propisom i ovim troškovnikom.</t>
  </si>
  <si>
    <t>Uvjeti za izvođenje betonske konstrukcije definirani su programom kontrole osiguranja kvalitete koji je sastavni dio glavnog projekta betonske konstrukcije.</t>
  </si>
  <si>
    <t>Održavanje betonskih konstrukcija mora biti takvo, da se tijekom trajanja građevine očuvaju njena tehnička svojstva i ispunjavaju zahtijevi određeni projetkom građevine i tehničkim propisom.</t>
  </si>
  <si>
    <t>beton</t>
  </si>
  <si>
    <t>Svojstva očvrslog betona moraju biti specificirana projektom betonske konstrukcije ovisno o uvjetima uporabe.</t>
  </si>
  <si>
    <t>Svojstva svježeg betona specificira izvođač betonskih radova.</t>
  </si>
  <si>
    <t>Kriterije vodonepropusnosti betona određene su projektom betonske konstrukcije, ovisno o uvjetima njena korištenja, a vodonepropusnost se ispituje prema HRN EN 12390-8.</t>
  </si>
  <si>
    <t>Uzimanje uzoraka, priprema uzoraka i ispitivanje svojstava svježeg betona provodi se prema normama niza HRN EN 12350, a ispitivanje svojstava očvrslog betona prema normana niza HRN EN 12390.</t>
  </si>
  <si>
    <t>Sva ugradba betona u ab konstrukcije je obavezno strojna.</t>
  </si>
  <si>
    <t>3.1.</t>
  </si>
  <si>
    <t>Jedinična cijena betonskih i ab radova uključuje slijedeće:</t>
  </si>
  <si>
    <t xml:space="preserve"> - dobavna cijena gotovog betona uključujući sve transporte i manipulacije;</t>
  </si>
  <si>
    <t xml:space="preserve"> - sav potreban rad na ugradbi betona;</t>
  </si>
  <si>
    <t xml:space="preserve"> - sve unutarnje pretovare, transporte i manipulacije;</t>
  </si>
  <si>
    <t xml:space="preserve"> - poduzimanje mjera zaštite na radu i drugih mjera;</t>
  </si>
  <si>
    <t xml:space="preserve"> - zaštita betonskih i ab konstrukcija od djelovanja atmosferilija i temperaturnih utjecaja;</t>
  </si>
  <si>
    <t xml:space="preserve"> - ugradba svih potrebnih posebno nespecificiranih elemenata (sidra, ankeri i sl.);</t>
  </si>
  <si>
    <t xml:space="preserve"> - čišćenje nakon završenih radova.</t>
  </si>
  <si>
    <t>armatura</t>
  </si>
  <si>
    <t xml:space="preserve">Tehnička svojstva armature moraju ispinjavati opće i posebne zahtijeve bitne za krajnju namjenu i ovisno o vrsti čelika moraju biti specificirane prema normama nizova </t>
  </si>
  <si>
    <t>Jedinična cijena armiračkih radova uključuje slijedeće:</t>
  </si>
  <si>
    <t>- dobavna cijena gotove armature uključujući sve transporte i manipulacije;</t>
  </si>
  <si>
    <t>- sav potreban rad i alat na ugradbi armature;</t>
  </si>
  <si>
    <t>- postavljanje armature i vezanje, sa podmetačima (plastičnim ili betonskim, cca 4 kom/m2 oplate) i
 privremenim učvršćivanjem za oplatu</t>
  </si>
  <si>
    <t>- sve unutarnje pretovare, transporte i manipulacije;</t>
  </si>
  <si>
    <t>- čišćenje armature od hrđe, masnoća i ostalih nečistoća;</t>
  </si>
  <si>
    <t xml:space="preserve"> - primjena mjera zaštite na radu i drugih važećih propisa.</t>
  </si>
  <si>
    <t>oplata</t>
  </si>
  <si>
    <t>Oplate izvesti prema opisu u troškovniku, planu oplate i detaljima, prema te u skladu sa važećim 
standardima za izvedbu i materijale.</t>
  </si>
  <si>
    <t xml:space="preserve">Oplatu treba postaviti tako da se nakon betoniranja ne pojavi ni najmanja deformacija konstrukcije. Skidanje oplate izvesti pažljivo da ne dođe do oštećenja konstrukcije, naročito rubova, zubaca ili utora. </t>
  </si>
  <si>
    <t>Obračun se vrši prema postojećim normama GN-601.</t>
  </si>
  <si>
    <t>Oplatu računati u kompletnoj površini konstrukcije bez odbijanja otvora za vrata, prozore, prolaze i  prodore.</t>
  </si>
  <si>
    <t>Podupiranje za sve oplate je u cijeni, visine kako je stavkom troškovnika određeno.</t>
  </si>
  <si>
    <t>Jedinična cijena oplate sadrži:</t>
  </si>
  <si>
    <t xml:space="preserve"> - dobavu svog potrebnog materijala za izvedbu oplate uključujući sve transporte i manipulacije;</t>
  </si>
  <si>
    <t xml:space="preserve"> - sav potreban rad na krojenju i ugradbi oplate;</t>
  </si>
  <si>
    <t xml:space="preserve"> - označavanje, uzimanje mjera na građevini;</t>
  </si>
  <si>
    <t xml:space="preserve"> - močenje ili mazanje oplate (ili limenih kalupa) prije betoniranja;</t>
  </si>
  <si>
    <t xml:space="preserve"> - demontaža oplate, čišćenje, vađenje čavala, sortiranje;</t>
  </si>
  <si>
    <t xml:space="preserve"> - izradu radne skele;</t>
  </si>
  <si>
    <t xml:space="preserve"> - primjena mjera zaštite na radu i drugih važećih propisa;</t>
  </si>
  <si>
    <t xml:space="preserve">  - čišćenje nakon završetka radova</t>
  </si>
  <si>
    <t xml:space="preserve"> - izvedba manjih prodora, utora i udubljenja umetanjem u oplatu blokova od ekspandiranog polistirena 
ili kutija od drvene oplate, te njihova demontaža;</t>
  </si>
  <si>
    <t>3.2.</t>
  </si>
  <si>
    <t xml:space="preserve">beton </t>
  </si>
  <si>
    <t>šipke, mreže</t>
  </si>
  <si>
    <t>kg</t>
  </si>
  <si>
    <t>m1</t>
  </si>
  <si>
    <t>4.1.</t>
  </si>
  <si>
    <t>4.2.</t>
  </si>
  <si>
    <t>Cijenom izvedbe radova treba obvezno uključiti sve materijale koji se ugrađuju i koriste (osnovne i pomoćne materijale), sav potrebna rad (osnovni i pomoćni) na izvedbi radova do potpune gotovosti i funkcionalnosti istih, sve istovare, transporte i prijenose do i na gradilištu sve do mjesta ugradbe, sva potrebna uskladištenja i zaštite, sve potrebne zaštitne konstrukcije i skele, kao i sve drugo predviđeno mjerama zaštite na radu i pravilima struke.</t>
  </si>
  <si>
    <t>Jedinična cijena radova sadrži:</t>
  </si>
  <si>
    <t>- sav rad, uključivo pomoćni;</t>
  </si>
  <si>
    <t>- sav materijal, osnovni i pomoćni;</t>
  </si>
  <si>
    <t>- sve potrebne pomoćne konstrukcije i skele;</t>
  </si>
  <si>
    <t>5.1.</t>
  </si>
  <si>
    <t>5.2.</t>
  </si>
  <si>
    <t>RAZNI RADOVI UKUPNO:</t>
  </si>
  <si>
    <t>Stavka obuhvaća:</t>
  </si>
  <si>
    <t xml:space="preserve"> - sav potreban spojni materijal  (onaj koji se koristi pri montaži mora biti razvrstan po klasama, tipovima i dimenzijama, te upakiran u sanduke s vidljivim oznakama);</t>
  </si>
  <si>
    <t xml:space="preserve"> - utovar u vozila, transport do gradilišta, istovar i sortiranje konstrukcije na mjesto u dogovoru s investitorom ili nadzornim inženjerom;</t>
  </si>
  <si>
    <t xml:space="preserve"> - montaža konstrukcije  (izvoditelj montažnih radova obvezan je projektantu dostaviti na ovjeru projekt montaže);</t>
  </si>
  <si>
    <t xml:space="preserve"> - antikorozivnu zaštitu čelične konstrukcije.</t>
  </si>
  <si>
    <t>U cijeni komplet navedeno.</t>
  </si>
  <si>
    <t>Kako bi se osigurala tražena kvaliteta, izrada i montaža konstrukcije mora se povjeriti ovlaštenoj 
izvođačkoj firmi, koja je poznata po već izvedenim sličnim građevinama, i koja posjeduje opremu i stručni kadar za kvalitetnu izradu iste.</t>
  </si>
  <si>
    <t>Cijenom moraju biti obuhvaćeni svi troškovi vezani na nabavu i izradu (u skladu s projektnom dokumentacijom) kao i svi ostali potrebni (direktni i indirektni) radovi, postupci i materijali neophodni za ispravnu izvedbu i montažu konstrukcije.</t>
  </si>
  <si>
    <t>Tehničkom dokumentacijom – nacrtima i statičkim proračunom predviđena je vrsta i kvaliteta materijala za izradu konstrukcije i veznih sredstava što izvoditelj mora strogo poštovati.</t>
  </si>
  <si>
    <t>Izvođač radova (izrada konstrukcije i montaža) dužan je prije početka radova na izradi  (montaži) predočiti nadzornom inženjeru:</t>
  </si>
  <si>
    <t>Zatrpavanje rovova nakon kompletne izvedbe vanjskog vodovoda sa formiranom nadslojem.</t>
  </si>
  <si>
    <t>1.2.9.</t>
  </si>
  <si>
    <t>Razastiranje i odvoz preostalog materijala</t>
  </si>
  <si>
    <t>Razastiranje suvišnog materijala (zemlje) na okolni teren ili odvoz na mjesto koje odredi nadzorni inženjer.</t>
  </si>
  <si>
    <t>1.2.10.</t>
  </si>
  <si>
    <t>Čišćenje gradilišta nakon izvedbe svih radova na projektiranom vodovodu.
Obračun po tekućem metru trase, komplet.</t>
  </si>
  <si>
    <t>1.2.11.</t>
  </si>
  <si>
    <t>1.2.12.</t>
  </si>
  <si>
    <t>VANJSKI TEMELJNI RAZVOD HLADNE VODE UKUPNO:</t>
  </si>
  <si>
    <t>VANJSKA KANALIZACIJA</t>
  </si>
  <si>
    <t>2.1.1.</t>
  </si>
  <si>
    <t>Polaganje tvrdih PVC SN4 cijevi uključivo fazonski komadi</t>
  </si>
  <si>
    <t>Dobava, raznošenje uzduž rova, spuštanje u rov uz  horizontalno i vertikalno poravnavanje, te montaža tvrdih PVC kanalizacionih okruglih cijevi prema DIN 19534 ili ONORM B5184 za izvedbu glavnih kanala, uključujući fazonske komade te brtveni materijal.</t>
  </si>
  <si>
    <t>DN 100</t>
  </si>
  <si>
    <t>DN 200</t>
  </si>
  <si>
    <t>DN 300</t>
  </si>
  <si>
    <t>2.1.2.</t>
  </si>
  <si>
    <t>Ispitivanje kanalizacije na vodonepropusnost</t>
  </si>
  <si>
    <t>Ispitivanje kanalizacije na vodonepropusnost po DIN 4033 komplet sa svim potrebnim radovima te izdavanje atesta</t>
  </si>
  <si>
    <t>2.1.3.</t>
  </si>
  <si>
    <t>Geodetski snimak kanalizacije</t>
  </si>
  <si>
    <t>Izrada geodetskog snimka izvedene kanalizacije te priprema elaborata za primopredaju.</t>
  </si>
  <si>
    <t>2.1.4.</t>
  </si>
  <si>
    <t>2.1.5.</t>
  </si>
  <si>
    <t>2.1.6.</t>
  </si>
  <si>
    <t>2.2.1.</t>
  </si>
  <si>
    <t>Iskolčenje trase glavnih kanala do okana  stacioniranjem svih čvorova iz izvedbene situacije. Obračun po tekućem metru , komplet</t>
  </si>
  <si>
    <t>2.2.2.</t>
  </si>
  <si>
    <t>Strojni i ručni iskop rova</t>
  </si>
  <si>
    <t>Strojni i ručni otkop rova za potrebe projektirane kanalizacije u tlu mješovitog sastava od 3. do 5. kategorije, uz odlaganje iskopanog materijala na lijevu stranu rova, 1,0 m od ruba iskopa, prosječne dubine 1,2  m, te širine 0,8 m, uključivo iskop za okna.
Uključeno razupiranje u rovu. Obračun sve kompletno po kubnom metru otkopanog materijala.</t>
  </si>
  <si>
    <t>2.2.3.</t>
  </si>
  <si>
    <t>Dotjerivanje stranica i dna rova, uz fino planiranje dna, prema uzdužnom profilu, za što upotrijebiti sitniji materijal od iskopa.
Obračun sve kompletno po kvadratnom metru dna rova.</t>
  </si>
  <si>
    <t>2.2.4.</t>
  </si>
  <si>
    <t>Dobava, raznošenje uzduž rova, ubacivanje u rov, te razastiranje (na dnu rova) posteljice, odnosno sloja pijeska u debljini od 10 cm.
Obračun sve kompletno po kubnom metru ugrađenog materijala.</t>
  </si>
  <si>
    <t>2.2.5.</t>
  </si>
  <si>
    <t>Zatrpavanje cijevi nadslojem pijeska</t>
  </si>
  <si>
    <t>Dobava, raznošenje uzduž rova, ubacivanje u rov, te razastiranje nadsloja od pijeska ili prosijane zemlje do 10 cm iznad gornjeg ruba cijevi.</t>
  </si>
  <si>
    <t>Obračun sve kompletno po kubnom metru ugrađenog materijala</t>
  </si>
  <si>
    <t>2.2.6.</t>
  </si>
  <si>
    <t>Zatrpavanje kompletnog rova</t>
  </si>
  <si>
    <t>Zatrpavanje rova nakon kompletne izvedbe glavnih kanala sa formiranim nadslojem</t>
  </si>
  <si>
    <t>2.2.7.</t>
  </si>
  <si>
    <t>Razastiranje suvišnog materijala (zemlje) na okolni teren, odnosno odvoz preostalog materijala. U stavku ulazi prijevoz, istovar i grubo planiranje.</t>
  </si>
  <si>
    <t>Obračun se vrši po kubnom metru prevezenog materijala.</t>
  </si>
  <si>
    <t>2.2.8.</t>
  </si>
  <si>
    <t>Kontrolno okno - ACO TopTek poklopac</t>
  </si>
  <si>
    <t>Izvedba kompletnog vodonepropusnog kontrolnog okna od betona M 25. U jedinačnoj cijeni  sadržani su svi dolje navedeni radovi.
Iskop se vrši u mješovitom sastavu tla od 3. do 5. kategorije sa potrebnim razupiranjem.
Zatrpavanje je uključeno u cijenu.
Oplata se izvodi kao dvostrana glatka oplata.</t>
  </si>
  <si>
    <t>Zidovi i dno kontrolnog okna debljine 20 cm se izvode u betonu M – 25 sa najmanje 350 kg cementa na 1 m3 betonske smjese uz dodatak aditiva za postizanje potpune vodonepropusnosti betona i otpornosti na agresivne vode.
Dno i stijenke armirati obostrano armaturnom mrežom MA 500/560 Q-385.</t>
  </si>
  <si>
    <t>Beton treba ugrađivati u slojevima od 30 cm i nabijati pervibratorima. Unutarnje površine kontrolnog okna zaglađuju se cementnim mortom, te zatvaraju eventualno nastale pukotine i gnijezda u betonu uključivo izradu vodonepropusnog premaza otpornog na isparavanje kanalskih voda.</t>
  </si>
  <si>
    <t>Poklopac za šaht kao proizvod ACO TopTek PAVING SS, iz pocinčanog čelika, za ugradnju završne obloge betonskim opločnicima. Svijetli otvor poklopca 600 x 600 mm, građevinske veličine 738x738 mm, ukupne visine okvira 80 mm, visina poklopca 80 mm. Okvir i poklopac su izrađeni iz pocinčanog čelika debljine 3 mm. Težina poklopca s okvirom 65 kg.
Poklopac na kontrolnom oknu mora imati nosivost od 25 Mp.
U cijenu okna uključiti fazonske komade za nepropusni spoj cijevi i okna, kao KGF ili sl.
Ljevano željezne kanalske stupaljke također su uključene u cijenu.
Prosječna dubina okana iznosi 1,30 m.
Obračun se vrši po komadu potpuno završenog kontrolnog okna.</t>
  </si>
  <si>
    <t>100 x 60 cm</t>
  </si>
  <si>
    <t>2.2.9.</t>
  </si>
  <si>
    <t>Kanal za linijsku odvodnju V150 - h = 210</t>
  </si>
  <si>
    <r>
      <t xml:space="preserve">Dobava i montaža kanala za linijsku odvodnju oborinskih voda  kao proizvod  </t>
    </r>
    <r>
      <rPr>
        <b/>
        <sz val="10"/>
        <rFont val="Arial"/>
        <family val="2"/>
      </rPr>
      <t>ACO DRAIN  V150</t>
    </r>
    <r>
      <rPr>
        <sz val="10"/>
        <rFont val="Arial"/>
        <family val="2"/>
      </rPr>
      <t>,klase opterećenja A15 – E600.Kanal se zbog specifičnog  V-presjeka odlikuje   većom brzinom otjecanja vode i boljim hidrauličkim  svojstvima. Kanal je izrađen iz polymerbetona  P građevinske visine 210 - 310 mm. Svjetla širina kanala   je 150 mm,građevinska širina 185 mm, građevinska dužina 100cm. Rubovi kanala ojačani su kutnikom od pocinčanog čelika debljine 4 mm koji služi kao dosjed za polaganje pokrovne rešetke.Kanalski elementi su izvedeni u pet građevinskih visina (kaskadni pad). Kanal se izvodi polaganjem na betonsku podlogu marke B25 debljine sloja 15 cm,a kanal je potrebno bočno založiti betonom. Gornji rub  rešetke se izvodi u razini 2-5 mm ispod kote gotove završne okolne površine . Sve sa priborom za montažu do potpune funkcionalnosti.</t>
    </r>
  </si>
  <si>
    <t>Pokrovna rešetka je izrađena iz vruće pocinčanog čelika u mrežastom obliku za opterečenje C 250 (srednje teški promet) sa sistemom bezvijčane ukrute DRAINLOCK. Rešetka je širine 173 mm, duljine 100 cm, a upojne površine 1151 cm2/m.</t>
  </si>
  <si>
    <t>Kanal iz polimernog betona duljine 1,0 m</t>
  </si>
  <si>
    <t>Sabirnik iz polimernog betona duljine 0,5 m</t>
  </si>
  <si>
    <t>Pokrovna rešetka od vruče poc. čelika duljine 1,0 m</t>
  </si>
  <si>
    <t>2.2.10.</t>
  </si>
  <si>
    <t>Obračun iskopanih i nasutih količina vršiti u sraslom stanju materijala, a prema postojećim normama GN. Sve koeficijente zbijenosti i rastresitosti obračunati u jediničnoj cijeni radova.</t>
  </si>
  <si>
    <t xml:space="preserve"> - održavanje čistoće na vanjskim putevima kroz koje prolazi transport ruševina s gradilišta.</t>
  </si>
  <si>
    <t>0.1.</t>
  </si>
  <si>
    <t>kom</t>
  </si>
  <si>
    <t>0.2.</t>
  </si>
  <si>
    <t>0.3.</t>
  </si>
  <si>
    <t>1.</t>
  </si>
  <si>
    <t>2.</t>
  </si>
  <si>
    <t>3.</t>
  </si>
  <si>
    <t>4.</t>
  </si>
  <si>
    <t>5.</t>
  </si>
  <si>
    <t>RAZNI RADOVI</t>
  </si>
  <si>
    <t>GRAĐEVINSKI RADOVI UKUPNO:</t>
  </si>
  <si>
    <t>6.</t>
  </si>
  <si>
    <t>7.</t>
  </si>
  <si>
    <t>8.</t>
  </si>
  <si>
    <t>9.</t>
  </si>
  <si>
    <t>BRAVARSKI RADOVI</t>
  </si>
  <si>
    <t>Sve radove treba izvesti po uputama i pod nadzorom ovlaštenih projektanata i nadzornih inženjera.</t>
  </si>
  <si>
    <t>Pri rušenju većih komada konstrukcije ili stijena treba iste usitniti ili rezati na odgovarajuću veličinu koja ne ugrožava ljude i susjedne konstrukcije. Armaturu treba odrezati tako da ne strši izvan gabarita srušenih betonskih kostrukcija. Profile čeličnih nosivih i sličnih konstrukcija treba također rezati na prikladnu veličinu.</t>
  </si>
  <si>
    <t>m2</t>
  </si>
  <si>
    <t>m3</t>
  </si>
  <si>
    <t>Razni nepredviđeni pripremni radovi. Rad izvesti isključivo po nalogu nadzornog inžinjera upisom u građevinski dnevnik. Po stvarno utrošenim satima ovjerenim od strane nadzornog inžinjera.</t>
  </si>
  <si>
    <t>radnik PKV</t>
  </si>
  <si>
    <t>sati</t>
  </si>
  <si>
    <t>radnik KV</t>
  </si>
  <si>
    <t>radnik VKV</t>
  </si>
  <si>
    <t>Svi iskopi zemlje vrše se strojno, a samo djelomično ručno (planiranja). Iskope izvesti točno po projektu, u skladu sa geomehaničkim izvještajem. Propisane mjere presjeka - profila ne smiju se prekoračiti bez posebnog odobrenja nadzorne službe.</t>
  </si>
  <si>
    <t>Kod eventualne pojave vode (kiše, topljenje snijega ili podzemne vode) izvoditelj treba izvršiti odvodnjavanje iste sa iskopanih površina (sabirna okna i crpljenje vode), te zaštiti iskopane profile.</t>
  </si>
  <si>
    <t>Iskopani materijal upotrijebiti za nasipavanje i zatrpavanje. Isti treba prevesti na gradilišni deponij, uskladištiti te poslije upotrijebiti. Višak iskopanog materijala odvesti na gradski deponij.</t>
  </si>
  <si>
    <t>Prije početka ostalih radova (betoniranje, postava oplate) geomehaničar treba pregledati kvalitetu tla i odobriti početak radova.</t>
  </si>
  <si>
    <t xml:space="preserve"> - održavanje čistoće na vanjskim putevima kroz koje prolazi transport zemlje sa i na gradilište.</t>
  </si>
  <si>
    <t>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t>
  </si>
  <si>
    <t>1.1.</t>
  </si>
  <si>
    <t>Kosine iskopa prilagoditi kategoriji terena.</t>
  </si>
  <si>
    <t>Strojno zbijanje temeljnog tla kompaktorom do potrebne zbijenosti po uputi geomehaničara. Kontrolu provesti metodom kružne ploče. Uključivo sve potrebne prethodne radnje. Po m2 zbijenog podtla.</t>
  </si>
  <si>
    <t>kn</t>
  </si>
  <si>
    <t>DEMONTAŽE I RUŠENJA UKUPNO:</t>
  </si>
  <si>
    <t>DEMONTAŽE I RUŠENJA</t>
  </si>
  <si>
    <t>PRIPREMNI RADOVI</t>
  </si>
  <si>
    <t>Sve radove treba izvesti u skladu sa projektima, detaljima izvedbe te opisima iz stavki troškovnika, a uz poštivanje važećih normativa i tehničkih uvjeta, u kvaliteti traženoj projektom.Pri radu se treba obvezno pridržavati odredbi Zakona o zaštiti na radu, kao i odgovarajućih pravilnika. Ukoliko nadzorni inženjer uoči da se izvoditelj ili njegov kooperant ne pridržava istih, treba mu zabraniti daljnji rad dok ga ne organizira u skladu sa propisima. U tom slučaju svi troškovi prekida kao i troškovi investitora glede kašnjenja radova idu na teret izvoditelja, a prekid ne utječe na rok izvedbe radova.</t>
  </si>
  <si>
    <t>Sve eventualne nejasnoće treba izvoditelj dogovoriti s investitorom ili nadzorom prije davanja ponude. Prije početka izvedbe radova, izvoditelj ili njegov kooperant dužan je predočiti detalje izvedbe radova i materijale za rad, i tek po pismenom odobrenju može otpočeti s radovima. Ukoliko izvoditelj ne riješi nedoumice ili detalje prije početka radova, sve eventualno nastale štete, prekide i nepredviđene radove dužan je nadoknaditi i izvesti na svoj trošak.</t>
  </si>
  <si>
    <t>zaštite</t>
  </si>
  <si>
    <t>Prije početka radova, treba izvesti zaštitu postojećih konstrukcija koji se tijekom radova ne demontiraju ili ruše, i isto uračunati u jediničnu cijenu rada, iako isto nije posebice navedeno u opisu stavke.</t>
  </si>
  <si>
    <t>Zaštita treba biti takva, da je potpuno funkcionalna i zaštićuje duži vremenski period, od početka radova sve do završetka izgradnje. Tijekom radova, izvoditelj je dužan zaštitu održavati u uporabnom stanju i po potrebi obnavljati ili popravljati.</t>
  </si>
  <si>
    <t>Ukoliko ipak greškom izvoditelja zbog nekvalitetno izvedne zaštite, neopreza ili prerano skinute zaštite dođe do oštećenja ili uništenja konstrukcije ili dijelova građevine, izvoditelj je dužan štetu na svoj trošak sanirati i nadoknaditi investitoru sve troškove u svezi s istim. Radove na popravku ili obnovi treba izvoditelj u takvom slučaju naručiti kod poduzeća specijaliziranog i dokazanog na odgovarajućim poslovima, koji su predmet radova. Takvo specijalizirano poduzeće mora prethodno odobriti investitor.</t>
  </si>
  <si>
    <t xml:space="preserve">U slučaju nepredviđenih nalaza (razne instalacije, stanje konstrukcije ili elemenata koje ne odgovara predviđenom i projektiranom stanju i sl. ) izvoditelj je dužan odmah na toj poziciji obustaviti radove i o tome obavijestiti nadzornog inženjera. Ukoliko se nakon potrebnih istražnih radnji bude tražio poseban režim rada na toj poziciji (nemogućnost izvođenja radova po predviđenim normativima i u nuđenim uvjetima) radovi će se nastaviti po režijskom satu uz sva prethodno dogovorena otežanja rada. </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</si>
  <si>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</si>
  <si>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Pripremne radove je obavezan izvršavati izvođač radova prije nego pristupi izvođenju i za vrijeme izvođenja radova na uređenju prostora, a u skladu sa projektom rušenja i demontaža, i projektom novog stanja, a prema funkcionalnim i tehničkim zahtjevima prilagodbe postojećeg prostora novim uvjetima koji su definirani građevinskim i instalaterskim projektima i odgovarajućim troškovnicima. Svi radovi koji će se izvoditi na uređenju postojećih prostora su specificirani projektnim zadatkom, projektima i detaljnim opisima u stavkama troškovnika. U pripremne radove uključiti i pregled projektne dokumentacije (građevinski i instalaterski dio) sa pripadajućim troškovnicima, a o svim nejasnoćama ili neusklađenostima pravovremeno izvjestiti investitora i projektanta. Obračun za obavljene pripremne radnje po predviđenim radnim satima stručnog radnika određenog stupnja obrazovanja.</t>
  </si>
  <si>
    <t>PRIPREMNI RADOVI UKUPNO:</t>
  </si>
  <si>
    <t>Prije rušenja postojećih slojeva parternog uređenja (asfalt, beton, kulir ploče, travne ploče), potrebno je izraditi probni uzorak rušenja cca. 1,0x1,0m, kako bi se ustanovili postojeći slojevi i debljina slojeva, da se odredi potrebna visine rušenja za potrebe novih obloga.</t>
  </si>
  <si>
    <t>Demontaža ulične rasvjete, blindiranje i zaštićivanje priključaka na lokaciji. Svi koeficijenti u cijeni. Po stvarno utrošenim satima.</t>
  </si>
  <si>
    <t>Ako se prilikom iskopa za temelje kuće naiđe na okršeni materijal, potrebno ga je ukloniti do srasle stijene i zamijeniti mršavim betonom ili kamenom drobinom zbijenom u slojevima.</t>
  </si>
  <si>
    <t>2.1.</t>
  </si>
  <si>
    <t>2.7.</t>
  </si>
  <si>
    <t>2.8.</t>
  </si>
  <si>
    <t>2.9.</t>
  </si>
  <si>
    <t>2.10.</t>
  </si>
  <si>
    <t>2.12.</t>
  </si>
  <si>
    <t>2.13.</t>
  </si>
  <si>
    <t>2.14.</t>
  </si>
  <si>
    <t>2.15.</t>
  </si>
  <si>
    <t>2.16.</t>
  </si>
  <si>
    <t>2.19.</t>
  </si>
  <si>
    <t xml:space="preserve">GRAĐEVINSKI RADOVI </t>
  </si>
  <si>
    <t>BETONSKI I AB RADOVI</t>
  </si>
  <si>
    <t>Betonske i armirano betonske konstrukcije obuhvaćene ovim troškovnikom moraju zadovoljiti odredbe propisa, u smislu ispunjenja bitnih zahtjeva za građevinu, što uključuje projektiranje, izvođenje radova, uporabljivost, održavanje i druge zahtjeve za betonske konstrukcije, te tehnička svojstva i druge zahtijeve za građevne proizvode namijenjene ugradnji u betonsku konstrukciju.</t>
  </si>
  <si>
    <t>S obzirom na način armiranja, betonske konstrukcije obuhvaćene ovim troškovnikom mogu biti od: nearmiranog betona; armiranog betona; ili prednapetog betona.</t>
  </si>
  <si>
    <t>S obzirom na težinu betona, betonske konstrukcije obuhvaćene ovim troškovnikom mogu biti: s laganim betonom; s običnim betonom; ili s teškim betonom.</t>
  </si>
  <si>
    <t>Elementi betonskih konstrukcija uključeni ovim troškovnikom su: cement, agregat, dodaci betonu, dodaci mortu za injektiranje natega, voda, beton, čelik za armiranje, čelik za prednapinjanje, armatura, gotovi betonski elementi, proizvodi za zaštitu i popravak betonskih konstrukcija, kao i drugi građevni proizvodi koji se ugrađuju u sklopu betonskih konstrukcija.</t>
  </si>
  <si>
    <t>Prije početka rada treba izraditi projekt betonske konstrukcije. Projekt obuhvaća tehnički opis, proračun nosivosti i uporabljivosti te program kontrole i osiguranja kvalitete.</t>
  </si>
  <si>
    <t>Projekt predgotovljenih ili djelomice predgotovljenih betonskih konstrukcija mora sadržavati i rješenje načina proizvodnje, ugradbe, prijenosa i prevoza, rasporeda oslonaca, potrebnih podupora i drugih mjera za osiguravanje stabilnosti tijekom ugradbe i spajanja elemenata.</t>
  </si>
  <si>
    <t>Prilikom izvođenja betonske konstrukcije izvođač je dužan pridržavati se projekta betonske konstrukcije i tehničkih uputa za ugradnju i uporabu građevinskih proizvoda, te opisa iz ovog troškovnika.</t>
  </si>
  <si>
    <t>Propisana svojstva i uporabljivost građevinskog proizvoda izrađenog na gradilištu utvrđuje se na način određena projetkom, tehničkim propisom i ovim troškovnikom.</t>
  </si>
  <si>
    <t xml:space="preserve">Nabava i prijevoz stupova korten čelik visine 9m kao tip Escofit FUL 9, stup mora biti opremljen vratima, letvicom za ovjes razdjelnice rasvjetnog stupa, vijkom za uzemljenje izvana i iznutra, mora biti isporučen sa pripadajućim temeljnim vijcima i maticama (min. 2 matice po temeljnom vijku), i šablonom za ugradnju temeljnih vijaka. </t>
  </si>
  <si>
    <t xml:space="preserve">Nabava i prijevoz stupova korten čelik visine 10m kao tip Escofit FUL 10, stup mora biti opremljen vratima, letvicom za ovjes razdjelnice rasvjetnog stupa, vijkom za uzemljenje izvana i iznutra, mora biti isporučen sa pripadajućim temeljnim vijcima i maticama (min. 2 matice po temeljnom vijku), i šablonom za ugradnju temeljnih vijaka. </t>
  </si>
  <si>
    <t>Dobava i isporuka funkcionalne svjetiljke snage 70W za montažu na stupove postojeće javne rasvjete s ugrađenim predspojem snage 70W s niže napisanim tehničkim karakteristikama:
-kučište od tlačno ljevanog aluminija
-anodizirani i poliran odsijač od visokokvalitetnog aluminija 
-difuzor od stakla otporan na udarce minimalno IK 08 prema HRN-EN 62262
-stupanj zaštite optičkog djela svjetiljke minimalno IP-66 prema HRN-EN 60598
-otpor na vjetar (CxS) ≤0,013m2
-težina ≤ 5 kg bez predspojnih naprava
-ULOR = 0 uz nagib svjetiljke od 00
Gornjem proizvodu jednakovrijedan je sljedeći proizvod: SCHREDER NEOS 70W</t>
  </si>
  <si>
    <t xml:space="preserve">Nabava i prijevoz  metalhalogene žarulje </t>
  </si>
  <si>
    <t xml:space="preserve">                -CDMT-70 W/6300lm</t>
  </si>
  <si>
    <t>Dobava i isporuka LED svjetiljki unadstrešnici kao tip LINEARLight POWERFlex OSRAM dužine 196 cm, snage 44,5 W, ukupnog svjetlosnog toka 3700lm. Svjetiljka je izvedena u zaštiti IP 67</t>
  </si>
  <si>
    <t>Dobava i isporuka svjetiljke kao tip LIMARK 60LEDS 9W – dužina 510 mm
Temperatura boje LED izvora: NW
stupanj zaštite svjetiljke IP 66 prema HRN-EN 60598
stupanj otporanosti na udarce  IK 09 prema HRN-EN 62262
statičko opterečenje max 500kg
Napon: 24V DC
Electr.class: Class III - EU
Boja : ANOD ALU
Dimenzije svjetiljke:
Dužina 1010 mm
Širina 30 mm
Visina 50 mm</t>
  </si>
  <si>
    <t>Dobava i isporuka svjetiljke kao tip NOCTIS M (Midi) - 3 LED 3W
Temperatura boje LED izvora: NW
stupanj zaštite svjetiljke IP-67 prema HRN-EN 60598
stupanj otporanosti na udarce  IK 10 prema HRN-EN 62262
Protektor od opalnog ravnog kaljenog stakla
Electr.class: Class III – EU,                                                                                  komplet sa betonskim temeljom</t>
  </si>
  <si>
    <t xml:space="preserve">Nabava i prijevoz standardne razdjelnice rasvjetnog stupa kao tip RLD 1/35 TURBO SG  </t>
  </si>
  <si>
    <t xml:space="preserve"> -ugrađenim rednim stezaljkama  i 3 osigurača.</t>
  </si>
  <si>
    <t>Dobava i isporuka  predspojnih naprava kao OT75/120-277/24 za LED svjetiljke</t>
  </si>
  <si>
    <t>Dobava i isporuka kao tip DRIVER LIMARK 150W IP67</t>
  </si>
  <si>
    <t>Nabava i prijevoz tipskog ormara javne rasvjete SKPO za vanjsku montažu sa pripadajućim temeljem, kao proizvodnje TEP - Zagreb, iz armiranog poliestera, antiplakatne izvedbe,  U cijenu uključiti isporuku tipskog odgovarajućeg temelja. U razvodni ormar ugrađena je slijedeća oprema</t>
  </si>
  <si>
    <t>MJERNI DIO</t>
  </si>
  <si>
    <t>Brojilo radne energije 10-40A 230/400V 50Hz</t>
  </si>
  <si>
    <t>Podnožje niskonaponskog visokoučinskog osigurača-rastavljača 160A;3p; vel.00 sa rastalnim ulošcima gL 50A</t>
  </si>
  <si>
    <t>Podnožje niskonaponskog visokoučinskog osigurača-rastavljača 160A;3p; vel.00 sa rastalnim ulošcima Gl 35A</t>
  </si>
  <si>
    <t>Četveropolni odvodnik prenapona sa indikacijom dotrajalosti utične izvedbe tip OVR3N-65-Ps</t>
  </si>
  <si>
    <t>Ugradnja elemenata, sabirnice i nosači sabirnica, ožičenje, označavanje, funkcionalno ispitivanje prije isporuke, atesti, ispitni protokol, korisnička dokumentacija</t>
  </si>
  <si>
    <t>kompl</t>
  </si>
  <si>
    <t>Nabava i prijevoz tipskog ormara javne rasvjete OJR-PS za vanjsku montažu sa pripadajućim temeljem, kao proizvodnje TEP - Zagreb, iz armiranog poliestera, antiplakatne izvedbe,  U cijenu uključiti isporuku tipskog odgovarajućeg temelja. U razvodni ormar ugrađena je slijedeća oprema</t>
  </si>
  <si>
    <t>RAZVOD</t>
  </si>
  <si>
    <t>Četveropolni modularni kombinirani zaštitni prekidač sa termomomagnetnom  zaštitim od preopterećenja i kratkog spoja i  strujno diferencijalnom zaštitom , prekidne moće 16kA, tip S204+DDA64  C32/0,03A. Proizvod ABB.</t>
  </si>
  <si>
    <t>Četveropolni modularni kombinirani zaštitni prekidač sa termomomagnetnom  zaštitim od preopterećenja i kratkog spoja i  strujno diferencijalnom zaštitom , prekidne moće 16kA, tip S204+DDA64  C25/0,03A. Proizvod ABB.</t>
  </si>
  <si>
    <t>limitator 1x20A</t>
  </si>
  <si>
    <t>Automatski minijaturni prekidač C10A  3P  S203-C10</t>
  </si>
  <si>
    <t>Automatski minijaturni prekidač C16A  3P  S203-C16</t>
  </si>
  <si>
    <t>Tropolni sklopnik  A-16-30-10-230</t>
  </si>
  <si>
    <t>Luksomat sa fotosondom tip TWS 1 0-2000 lx</t>
  </si>
  <si>
    <t>Preklopka 16A;2p;1-0-2 tip E221-4/2</t>
  </si>
  <si>
    <r>
      <t xml:space="preserve">Nabava   i prijevoz plastičnih TPE cijevi,  </t>
    </r>
    <r>
      <rPr>
        <i/>
        <sz val="11"/>
        <rFont val="Symbol"/>
        <family val="1"/>
      </rPr>
      <t></t>
    </r>
    <r>
      <rPr>
        <i/>
        <sz val="11"/>
        <rFont val="Arial"/>
        <family val="2"/>
      </rPr>
      <t xml:space="preserve"> 160 i </t>
    </r>
    <r>
      <rPr>
        <i/>
        <sz val="11"/>
        <rFont val="Symbol"/>
        <family val="1"/>
      </rPr>
      <t></t>
    </r>
    <r>
      <rPr>
        <i/>
        <sz val="11"/>
        <rFont val="Arial"/>
        <family val="2"/>
      </rPr>
      <t>110/3,6 mm</t>
    </r>
  </si>
  <si>
    <r>
      <t xml:space="preserve">Nabava i prijevoz plastičnih debelostjenih cijevi </t>
    </r>
    <r>
      <rPr>
        <i/>
        <sz val="11"/>
        <rFont val="Symbol"/>
        <family val="1"/>
      </rPr>
      <t></t>
    </r>
    <r>
      <rPr>
        <i/>
        <sz val="11"/>
        <rFont val="Arial"/>
        <family val="2"/>
      </rPr>
      <t xml:space="preserve"> 63 mm, predviđenih za zaštitu kabela, odnosno korjena drveća</t>
    </r>
  </si>
  <si>
    <r>
      <t xml:space="preserve">Nabava i prijevoz plastičnih cijevi </t>
    </r>
    <r>
      <rPr>
        <i/>
        <sz val="11"/>
        <rFont val="Symbol"/>
        <family val="1"/>
      </rPr>
      <t></t>
    </r>
    <r>
      <rPr>
        <i/>
        <sz val="11"/>
        <rFont val="Arial"/>
        <family val="2"/>
      </rPr>
      <t xml:space="preserve"> 32 mm, predviđenih za zaštitu kabela, odnosno korjena drveća</t>
    </r>
  </si>
  <si>
    <t>2.18.</t>
  </si>
  <si>
    <t>Nabava i prijevoz  PVC – “ GAL” štitnika za zaštitu kabela dužine 1000 mm</t>
  </si>
  <si>
    <t>Nabava i prijevoz PVC trake za upozorenje širine 100 mm  s natpisom  “POZOR – KABEL 0,4 kV”</t>
  </si>
  <si>
    <t>2.20.</t>
  </si>
  <si>
    <t>Nabava i prijevoz željezne pocinčane trake Fe/Zn 30x4 mm</t>
  </si>
  <si>
    <t>2.21.</t>
  </si>
  <si>
    <t>Nabava i prijevoz križne spojnice N.B.4.936 80x80x4 mm za spajanje uzemljivača  Fe/Zn 30 (40)x4 mm</t>
  </si>
  <si>
    <t>2.22.</t>
  </si>
  <si>
    <r>
      <t xml:space="preserve">Nabava i prijevoz  standardnog pojnog kabela tipa                   </t>
    </r>
    <r>
      <rPr>
        <i/>
        <sz val="11"/>
        <rFont val="Arial"/>
        <family val="2"/>
      </rPr>
      <t>NAYY 4x25 mm2, 1 kV,</t>
    </r>
    <r>
      <rPr>
        <i/>
        <sz val="11"/>
        <rFont val="Arial"/>
        <family val="2"/>
      </rPr>
      <t xml:space="preserve"> za polaganje u rov  i kroz PVC                          cijevi </t>
    </r>
    <r>
      <rPr>
        <i/>
        <sz val="11"/>
        <rFont val="Symbol"/>
        <family val="1"/>
      </rPr>
      <t></t>
    </r>
    <r>
      <rPr>
        <i/>
        <sz val="11"/>
        <rFont val="Arial"/>
        <family val="2"/>
      </rPr>
      <t xml:space="preserve"> 200, </t>
    </r>
    <r>
      <rPr>
        <i/>
        <sz val="11"/>
        <rFont val="Symbol"/>
        <family val="1"/>
      </rPr>
      <t></t>
    </r>
    <r>
      <rPr>
        <i/>
        <sz val="11"/>
        <rFont val="Arial"/>
        <family val="2"/>
      </rPr>
      <t xml:space="preserve"> 160 i 110 mm.</t>
    </r>
  </si>
  <si>
    <t>2.23.</t>
  </si>
  <si>
    <t>Nabava i prijevoz kabela NYY 3Gx2,5 mm2 za spajanje u stupu</t>
  </si>
  <si>
    <t>2.24.</t>
  </si>
  <si>
    <t>Nabava i prijevoz spojnog materijala za spoj na betonskom stupu postojećeg SKS kabela konzuma sa novim kabelom NAYY 4x70mm2</t>
  </si>
  <si>
    <t>kompl.</t>
  </si>
  <si>
    <t>2.25.</t>
  </si>
  <si>
    <t xml:space="preserve">Nabava i ugradnja na  betonske  stupove zaštitnih cijevi dužine 4m za zaštitu pocinčane trake na stupovima, komplet sa obujmicama i spojnim i montažnim materijalom za pričvršćenje cijevi na stup
</t>
  </si>
  <si>
    <t>2.26.</t>
  </si>
  <si>
    <t>Nabava i prijevoz voda  PY/F6 mm2 dužine 0,5 m za premoštenje stupne razdjelnice na tijelo stupa javne rasvjete</t>
  </si>
  <si>
    <t>2.27.</t>
  </si>
  <si>
    <r>
      <t xml:space="preserve">Nabava i prijevoz kabelske spojnice “Raychem” za kabel tip  </t>
    </r>
    <r>
      <rPr>
        <i/>
        <sz val="11"/>
        <rFont val="Arial"/>
        <family val="2"/>
      </rPr>
      <t>NAYY 4x25 mm2, 1 kV</t>
    </r>
    <r>
      <rPr>
        <i/>
        <sz val="11"/>
        <rFont val="Arial"/>
        <family val="2"/>
      </rPr>
      <t>,  uz sav potreban pribor i materijal i izradom spoja prema pravilima struke</t>
    </r>
  </si>
  <si>
    <t>2.28.</t>
  </si>
  <si>
    <r>
      <t xml:space="preserve">Nabava i prijevoz  standardnog pojnog kabela tipa                   </t>
    </r>
    <r>
      <rPr>
        <i/>
        <sz val="11"/>
        <rFont val="Arial"/>
        <family val="2"/>
      </rPr>
      <t>NYY 5x6 mm2, 1 kV,</t>
    </r>
    <r>
      <rPr>
        <i/>
        <sz val="11"/>
        <rFont val="Arial"/>
        <family val="2"/>
      </rPr>
      <t xml:space="preserve"> za polaganje u rov  i kroz PVC                          cijevi </t>
    </r>
    <r>
      <rPr>
        <i/>
        <sz val="11"/>
        <rFont val="Symbol"/>
        <family val="1"/>
      </rPr>
      <t></t>
    </r>
    <r>
      <rPr>
        <i/>
        <sz val="11"/>
        <rFont val="Arial"/>
        <family val="2"/>
      </rPr>
      <t xml:space="preserve"> 200, </t>
    </r>
    <r>
      <rPr>
        <i/>
        <sz val="11"/>
        <rFont val="Symbol"/>
        <family val="1"/>
      </rPr>
      <t></t>
    </r>
    <r>
      <rPr>
        <i/>
        <sz val="11"/>
        <rFont val="Arial"/>
        <family val="2"/>
      </rPr>
      <t xml:space="preserve"> 160 i 110 mm.</t>
    </r>
  </si>
  <si>
    <t>UKUPNO ELEKTROMONTAŽNI MATERIJAL:</t>
  </si>
  <si>
    <t>3.0</t>
  </si>
  <si>
    <t>Elektromontažni  radovi</t>
  </si>
  <si>
    <t>Montaža, na gotov temelj korten čeličnog stupa kao tip Escofit FUL 5 visine 5 m,  predviđenog za montažu reflektora (2kom)  tip Neos 2 70W,  komplet sa čišćenjem navoja sidrenih vijaka, postavljanje na stup reflektora, ugradnja  metalhalogene žarulje CDM-T 70W/ 6300 lm u svjetiljke, uvlačenje u stup kabela NYY 3x2,5 mm2 i  centriranje stupa</t>
  </si>
  <si>
    <t>Montaža, na gotov temelj korten čeličnog stupa kao tip Escofit FUL 7/10 visine 7 m,  predviđenog za montažu reflektora (2kom)  tip Neos 2 70W,  komplet sa čišćenjem navoja sidrenih vijaka, postavljanje na stup reflektora, ugradnja  metalhalogene žarulje CDM-T 70W/ 6300 lm u svjetiljke, uvlačenje u stup kabela NYY 3x2,5 mm2 i  centriranje stupa</t>
  </si>
  <si>
    <t>3.3.</t>
  </si>
  <si>
    <t>Montaža, na gotov temelj korten čeličnog stupa kao tip Escofit FUL9 visine 9 m,  predviđenog za montažu reflektora (3kom)  tip Neos 2 70W,  komplet sa čišćenjem navoja sidrenih vijaka, postavljanje na stup reflektora, ugradnja  metalhalogene žarulje CDM-T 70W/ 6300 lm u svjetiljke, uvlačenje u stup kabela NYY 3x2,5 mm2 i  centriranje stupa</t>
  </si>
  <si>
    <t>3.4.</t>
  </si>
  <si>
    <t>Montaža, na gotov temelj korten čeličnog stupa kao tip Escofit FUL 10 visine 10 m,  predviđenog za montažu reflektora (3kom)  tip Neos 2 70W,  komplet sa čišćenjem navoja sidrenih vijaka, postavljanje na stup reflektora, ugradnja  metalhalogene žarulje CDM-T 70W/ 6300 lm u svjetiljke, uvlačenje u stup kabela NYY 3x2,5 mm2 i  centriranje stupa</t>
  </si>
  <si>
    <t>3.5.</t>
  </si>
  <si>
    <t>Montaža standardne razdjelnice RLD 1/35 TURBO SG u otvor stupa</t>
  </si>
  <si>
    <t xml:space="preserve">            -ugrađenim rednim stezaljkama  3 osigurača.</t>
  </si>
  <si>
    <t>3.6.</t>
  </si>
  <si>
    <t>Montaža gotovog temelja za ormar javne rasvjete KRO-JR</t>
  </si>
  <si>
    <t>3.7.</t>
  </si>
  <si>
    <t>Montaža tipskog ormara javne rasvjete KRO-JR izvedbe iz armiranog poliestera, sa 6 kabelskih izvoda, komplet sa spajanjem</t>
  </si>
  <si>
    <t>3.8.</t>
  </si>
  <si>
    <t>Montaža ormara priključka prepumpne stanice RO-PS  tip RRP 11 za vanjsku montažu sa pripadajućim temeljem, komplet sa spajanjem</t>
  </si>
  <si>
    <t>3.9.</t>
  </si>
  <si>
    <t>Spajanje samonosivog kabela SKS 4x25 mm2 na stupu sa kabelom NAYY 4x25 mm2, komplet</t>
  </si>
  <si>
    <t>3.10.</t>
  </si>
  <si>
    <r>
      <t xml:space="preserve">Polaganje  pojnog kabela tip  </t>
    </r>
    <r>
      <rPr>
        <i/>
        <sz val="11"/>
        <rFont val="Arial"/>
        <family val="2"/>
      </rPr>
      <t>NAYY 4x25 mm2, 1 kV,</t>
    </r>
    <r>
      <rPr>
        <i/>
        <sz val="11"/>
        <rFont val="Arial"/>
        <family val="2"/>
      </rPr>
      <t xml:space="preserve"> u iskopani rov,  provlačenje kroz cijevi u kabelskom ruvu, privodne cijevi u temeljima i  uvlačenje u stupove. U cijenu uračunati nadzor predstavnika komunalnih službi tijekom radova</t>
    </r>
  </si>
  <si>
    <t>3.11.</t>
  </si>
  <si>
    <r>
      <t xml:space="preserve">Izrada spoja  </t>
    </r>
    <r>
      <rPr>
        <i/>
        <sz val="11"/>
        <rFont val="Arial"/>
        <family val="2"/>
      </rPr>
      <t>kabela NAYY 4x25 mm2</t>
    </r>
    <r>
      <rPr>
        <i/>
        <sz val="11"/>
        <rFont val="Arial"/>
        <family val="2"/>
      </rPr>
      <t xml:space="preserve"> u ormaru javne rasvjete  i  razdjelnicama  stupova, komplet</t>
    </r>
  </si>
  <si>
    <t>3.12.</t>
  </si>
  <si>
    <r>
      <t xml:space="preserve">Izrada spoja  kabela presjeka </t>
    </r>
    <r>
      <rPr>
        <i/>
        <sz val="11"/>
        <rFont val="Arial"/>
        <family val="2"/>
      </rPr>
      <t xml:space="preserve">NYY 3Gx2,5 mm2 </t>
    </r>
    <r>
      <rPr>
        <i/>
        <sz val="11"/>
        <rFont val="Arial"/>
        <family val="2"/>
      </rPr>
      <t>u stupu i svjetiljci, komplet</t>
    </r>
  </si>
  <si>
    <t>3.13.</t>
  </si>
  <si>
    <t>Izrada spoja PY/F6 mm2 na  razdjelnici i tijelu stupa javne rasvjete prema pravilima struke, komplet spojeno, ispitano i pušteno u rad</t>
  </si>
  <si>
    <t>3.14.</t>
  </si>
  <si>
    <t>Spajanje uzemljivača  Fe/Zn 30 (40)x4 mm na stup i  u zemlji  na pocinčanu traku istog profila pomoću križnog komada  80x80x3 mm zalivenog bitumenom, komplet</t>
  </si>
  <si>
    <t>3.15.</t>
  </si>
  <si>
    <t>Montaža i spajanje  “Raychem”  spojnice, komplet spojeno, ispitano i pušteno u rad</t>
  </si>
  <si>
    <t>3.16.</t>
  </si>
  <si>
    <t>Mjerenje atestiranim svjetlotehničkim instrumentom nivoa srednje razine rasvjetljenosti na trgu prema CIE  No 30/1976) nakon 100 sati gorenja, prema definiranim točkama iz svjetlotehničkih proračuna na karakterističnom profilu, te izdavanje valjanih protokola mjerenju.</t>
  </si>
  <si>
    <t>3.17.</t>
  </si>
  <si>
    <t>Mjerenja i ispitivanja sa izdavanjem odgovarajućih ispitnih lista, zapisnika i uvjerenja o ispravnosti instalacije
    - otpora izolacije
    - mjerenje otpora petlje
    - mjerenje otpora uzemljenja
    - ispitivanje cjelokupne instalacije javne rasvjete,
    - puštanje u pogon i probni rad.</t>
  </si>
  <si>
    <t>UKUPNO ELEKTROMONTAŽNI RADOVI:</t>
  </si>
  <si>
    <r>
      <t>REKAPITULACIJA</t>
    </r>
    <r>
      <rPr>
        <b/>
        <i/>
        <u val="single"/>
        <sz val="16"/>
        <rFont val="Arial"/>
        <family val="2"/>
      </rPr>
      <t xml:space="preserve"> građenja javne rasvjete i priključka prepumpne stanice </t>
    </r>
  </si>
  <si>
    <t>-planove slijeda zavarivanja s točnim odredbama u pogledu rasporeda i redoslijeda svakog pojedinog vara,</t>
  </si>
  <si>
    <t>- plan montaže konstrukcije s detaljno razrađenim načinom i slijedom montaže,</t>
  </si>
  <si>
    <t>BETONSKI I AB RADOVI UKUPNO:</t>
  </si>
  <si>
    <t>Prije početka izvođenja radova, izvoditelj je obvezan dostaviti projektantu na pregled i izbor uzorke materijala za oblaganje kao i detalje izvođenja, 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</si>
  <si>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</si>
  <si>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Svi materijali koji se ugrađuju moraju obvezno biti ispitani i certifikati priloženi. Ukoliko ne postoje domaće norme, treba priložiti rezultate ispitivanja koji zadovoljavaju odredbe normi DIN ili EN.</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</si>
  <si>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</si>
  <si>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7.1.</t>
  </si>
  <si>
    <t>Prije davanja ponude izvoditelj treba obvezno sve nedoumice i nejasnoće razjasniti s projektantom, jer se nikakove naknadne primjedbe neće uvažiti.</t>
  </si>
  <si>
    <t>Prije izvedbe radova izvoditelj je dužan izraditi i projektantu predočiti detalje izvedbe i radioničke nacrte kao i materijale za izvedbu. Tek nakon izbora i odobrenja projektanta može se otpočeti rad u odabranoj kvaliteti.</t>
  </si>
  <si>
    <t>Prilikom izvođenja radova mora se izvoditelj striktno pridržavati i od strane projektanta prihvaćenih materijala i detalja.</t>
  </si>
  <si>
    <t>Za svu bravariju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izboru projektanta uključivo brave i ključeve, ručke ili prečke te odbojnike ili zaustavljače vratnih krila; hidrauličke samozatvarače vratnih krila;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</si>
  <si>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Prije izvedbe mjere svih stavki treba obvezno kontrolirati na licu mjesta.</t>
  </si>
  <si>
    <t>Dijelove stvaki koji se izvode čel. profilima i limovima treba prije dopreme na gradilište jednokratno minizirati, i po potrebi izvesti završno bojanje uljanim naličem za bolju obradu, što uključuje: čišćenje od rđe, po potrebi; ličenje očišćenih mjesta antikorozivnim naličem u 2 premaza; kitanje pukotina i rupica odgovarajućim kitom; ličenje uljanom bojom u 2 premaza.</t>
  </si>
  <si>
    <t>BRAVARSKI RADOVI UKUPNO:</t>
  </si>
  <si>
    <t>razno</t>
  </si>
  <si>
    <t>- ateste materijala namijenjenih izradi konstrukcije,</t>
  </si>
  <si>
    <t>- ateste zavarivača koji su radili na izradi čelične konstrukcije, vremenski obnovljene prema propisima.</t>
  </si>
  <si>
    <t xml:space="preserve"> Osim navedenog izvođač mora imati:</t>
  </si>
  <si>
    <t>- brojeve atesta materijala (osnovnog i spojnog) iz kojeg je  svaka pojedina pozicija izrađena</t>
  </si>
  <si>
    <t>- oznake varova s brojem atesta elektroda i oznakom zavarivača koji je to zavario.</t>
  </si>
  <si>
    <t>Limovi koji se ugrađuju trebaju biti kontrolirani ultrazvukom na dvoslojnost, a nadzorni inženjer može u slučaju sumnje na kvalitetu materijala, dati da se pojedini limovi ponovo ispitaju.</t>
  </si>
  <si>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</si>
  <si>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t>Prije početka zavarivanja izvoditelj je dužan pregledati sve površine predviđene za zavarivanje i osigurati da iste budu metalno čiste, bez bilo kakve prljavštine, rđe ili masnoće.</t>
  </si>
  <si>
    <t>Tijekom postupka zavarivanja izvoditelj je dužan primjeniti postupak sprečavanja termički uzrokovanog deformiranja.</t>
  </si>
  <si>
    <t>Zavarivanje na temperaturama zraka nižim od 0° C nije dopušteno.</t>
  </si>
  <si>
    <t xml:space="preserve">Kompletan postupak izrade elemenata i sklopova mora osigurati projektirane dimenzije konstrukcije uvažavajući dopuštene tolerancije u skladu sa EN 1090-1 i EN 1090-2.  </t>
  </si>
  <si>
    <t>Poslije završenih radioničkih radova vrši se geometrijska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</si>
  <si>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</si>
  <si>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već na drvenoj grednoj podlozi i da osigurava jednostavan pristup kod pronalaženja pozicija, njihova dizanja i transporta do mjesta ugradnje.</t>
  </si>
  <si>
    <t>ZAVRŠNE PODNE OBLOGE UKUPNO:</t>
  </si>
  <si>
    <t>9.2.</t>
  </si>
  <si>
    <t>GORNJI POSTROJ</t>
  </si>
  <si>
    <t xml:space="preserve">GORNJI POSTROJ </t>
  </si>
  <si>
    <t>6.2.</t>
  </si>
  <si>
    <t>4.5.</t>
  </si>
  <si>
    <t>4.6.</t>
  </si>
  <si>
    <t>GORNJI POSTROJ UKUPNO:</t>
  </si>
  <si>
    <t>TEHNIČKI UVJETI IZGRADNJE</t>
  </si>
  <si>
    <t>OPĆI UVJETI</t>
  </si>
  <si>
    <t>OPĆE ODREDBE</t>
  </si>
  <si>
    <t>Nazorova 1, 10000 Zagreb</t>
  </si>
  <si>
    <t>01 4822 345, 01 4829 502</t>
  </si>
  <si>
    <t>sm-inzenjering@zg.t-com.hr</t>
  </si>
  <si>
    <t>TD     27/14</t>
  </si>
  <si>
    <t>R.br.</t>
  </si>
  <si>
    <t>Opis stavke</t>
  </si>
  <si>
    <t>J.m.</t>
  </si>
  <si>
    <t>Kol.</t>
  </si>
  <si>
    <t>Jed. cijena</t>
  </si>
  <si>
    <t>Uk. cijena</t>
  </si>
  <si>
    <t>VANJSKI TEMELJNI RAZVOD HLADNE VODE</t>
  </si>
  <si>
    <t>MONTERSKI RADOVI</t>
  </si>
  <si>
    <t>Polaganje PE - HD cijevi</t>
  </si>
  <si>
    <t>Dobava i ugradba PE-HD, PN  10  vodovodnih cijevi, uključujući protuprirubnice, elektrospojnice i sitni pomoćni potrebni  materijal i rad.</t>
  </si>
  <si>
    <t>PE-HD d25</t>
  </si>
  <si>
    <t>PE-HD d32</t>
  </si>
  <si>
    <t>PE-HD d40</t>
  </si>
  <si>
    <t>PE-HD d50</t>
  </si>
  <si>
    <t>PE-HD d125</t>
  </si>
  <si>
    <t>Ugradba fazonskih komada</t>
  </si>
  <si>
    <t>Dobava i ugradba  fazonskih komada za PE-HD, PN 10 vodovodnih cijevi za priključni vod, uključujući  elektrospojnice i sitni pomoćni potrebni  materijal i rad.</t>
  </si>
  <si>
    <t>spojnica sistem 2000 DN 100/d125</t>
  </si>
  <si>
    <t>T-komad DN100</t>
  </si>
  <si>
    <t>redukcija DN100 / DN40</t>
  </si>
  <si>
    <t>spojnica sistem 2000 DN 40/d50</t>
  </si>
  <si>
    <t>Podzemni LJŽ hidrant</t>
  </si>
  <si>
    <t xml:space="preserve"> Dobava i ugradba podzemnog ljevano željeznog hidranta, sa automatskim ispustom, za pogonski tlak od 1,00 MPa. U poziciju uključen i potreban spojni materijal za spoj na hidrantski vod, za pogonski tlak od 1,00 MPa.
-T  komad DN100/80                      kom 1
-FF komad DN80; L=300 mm         kom 1
-N komad DN80                            kom 1
-EV zasun DN80, sa ugradbenom garniturom i uličnom kapom                                         kom 1
-brtve, matice, vijci, sve do pogonske gotovosti</t>
  </si>
  <si>
    <t>komplet</t>
  </si>
  <si>
    <t>1.1.4.</t>
  </si>
  <si>
    <t>Spoj u postojećem zasunskom oknu</t>
  </si>
  <si>
    <t>Odpajanje postojećeg PVC cjevovoda DN110, te spajanje novopoloženog uličnog voda PEHD d125 mm, u postojećem zasunskom oknu uličnog vodovoda uključivo spojnica sistem 2000 d125/DN100, te sav potrebni sitni i pomoćni materijal i rad.</t>
  </si>
  <si>
    <t>1.1.5.</t>
  </si>
  <si>
    <t>Demontaža podzemnih hidranata</t>
  </si>
  <si>
    <t>Demontaža podzemnih hidranata s postojećeg uličnog cjevovoda koji se ukida.</t>
  </si>
  <si>
    <t>1.1.6.</t>
  </si>
  <si>
    <t>Spoj na postojeće priključke</t>
  </si>
  <si>
    <t>Izvedba spoja na postojeće priključke objekata te prazne parcele, uključujući sav spojni materijal dimenzija prema uvjetima distributera, te pomoćni materijal i rad. Broj priključaka utvrditi na licu mjesta.</t>
  </si>
  <si>
    <t>1.1.7.</t>
  </si>
  <si>
    <t xml:space="preserve">Priključak na vodovodnu mrežu </t>
  </si>
  <si>
    <t>U stavku su uključeni svi građevinski i monterski radovi, te sva potrebna armatura DN40 u vodomjernom oknu kao što su: spojnice sistem 2000, zasuni, povratni ventil, vodomjer s modulom za daljinsko očitavanje.
Obračun se vrši po kompletno izvedenim radovima i ispitanom priključku uključivši i eventualne režijske troškove i takse, a sve u režiji nadležnog distributera.</t>
  </si>
  <si>
    <t>1.1.8.</t>
  </si>
  <si>
    <t>Tlačna proba cjevovoda</t>
  </si>
  <si>
    <t>Tlačna proba izvedenog cjevovoda po dionicama koje odredi nadzorni inženjer. Provođenje tlačne probe se vrši prema tehničkom opisu, odnosno prema uputi proizvođaća cijevi, u skladu s pozitivnim propisima.
O tlačnoj probi voditi zaseban zapisnik na osnovu kojega nadležni distributer izdaje atest. Obračun sve kompletno po tekućem metru cijevi za uspješno provedenu tlačnu probu.</t>
  </si>
  <si>
    <t>1.1.9.</t>
  </si>
  <si>
    <t>Dezinfekcija i ispiranje cjevovoda</t>
  </si>
  <si>
    <t>Dezinfekcija i ispiranje montiranog i ispitanog cjevovoda. Provođenje dezinfekcije se vrši prema tehničkom opisu, odnosno po uputi nadležnog sanitarnog inspektora koji prisustvuje postupku, odobrava dezificijens, te izdaje atest po provedenom zapisniku. Obračun sve kompletno po tekućem metru cijevi.</t>
  </si>
  <si>
    <t>1.1.10.</t>
  </si>
  <si>
    <t>Geodetski snimak cjevovoda</t>
  </si>
  <si>
    <t>Geodetski snimak izvedenog cjevovoda, izrada izvedbenih shema i priprema dokumentacije izvedenog stanja za predaju investitoru.</t>
  </si>
  <si>
    <t>1.1.11.</t>
  </si>
  <si>
    <t>Ispitivanje hidranata na količinu</t>
  </si>
  <si>
    <t>Ispitivanje hidranata na količinu i tlak te izdavanje atesta.</t>
  </si>
  <si>
    <t>paušal</t>
  </si>
  <si>
    <t>1.1.12.</t>
  </si>
  <si>
    <t>Čišćenje gradilišta</t>
  </si>
  <si>
    <t>Čišćenje gradilišta nakon izvedbe svih radova na projektiranoj kanalizaciji. Obračun po tekućem metru trase, komplet</t>
  </si>
  <si>
    <t>iznos</t>
  </si>
  <si>
    <t>1.1.13.</t>
  </si>
  <si>
    <t>Doprema materijala</t>
  </si>
  <si>
    <t>Doprema materijala, istovar, sortiranje, uređenje skladišta i alata.</t>
  </si>
  <si>
    <t>1.1.14.</t>
  </si>
  <si>
    <t>Prijevoz materijala</t>
  </si>
  <si>
    <t>Prijevoz materijala i alata na gradilište i odvoz alata i preostalog materijala</t>
  </si>
  <si>
    <t>MONTERSKI RADOVI UKUPNO:</t>
  </si>
  <si>
    <t>GRAĐEVINSKI RADOVI</t>
  </si>
  <si>
    <t>Iskolčenje trase cjevovoda</t>
  </si>
  <si>
    <t>Iskolčenje trase glavnih cjevovoda sa stacioniranjem svih čvorova iz izvedbene situacije.
Obračun po tekućem metru komplet</t>
  </si>
  <si>
    <t>Strojni iskop rova</t>
  </si>
  <si>
    <t>Strojni otkop rova za potrebe izvedbe projektiranog vodovoda u tlu mješovitog sastava od 3. do 5. kategorije, prosječne dubine 1,4 m, širine 0,7 m.
Utovar i odvoz na deponiju udaljenosti do 4 km.
Obračun sve kompletno po kubnom metru iskopanog materijala.</t>
  </si>
  <si>
    <t>Dotjerivanje stranica i dna rova</t>
  </si>
  <si>
    <t>Dotjerivanje stranica i dna rova, uz fino planiranje dna.
Obračun sve kompletno po kvadratnom metru dna rova.</t>
  </si>
  <si>
    <t>Izrada posteljice od pijeska na dnu rova</t>
  </si>
  <si>
    <t>Dobava, raznošenje uzduž rova, ubacivanje u rov, te razastiranje (na dnu rova) posteljice od pjeska debljine 10 cm, te zasipanje cijevi pijeskom.</t>
  </si>
  <si>
    <t>- posteljica</t>
  </si>
  <si>
    <t>- zasipavanje</t>
  </si>
  <si>
    <t>Zatrpavanje cijevi pijeskom i zemljom - nadsloj 30 cm</t>
  </si>
  <si>
    <t>Priprema, raznošenje uzduž rova, ubacivanje u rov, te razastiranje nadsloja do 30 cm iznad tjemena cijevi. Nadsloj se priprema prosijavanjem zemlje od iskopanog materijala. Izvedba prema poprečnom profilu vodovodnog rova u punoj širini rova. Ovaj nadsloj se ne smije nabijati. Obračun sve kompletno po kubnom metru ugrađenog materijala.</t>
  </si>
  <si>
    <t>Betonsko sidro za osiguranje čvorova</t>
  </si>
  <si>
    <t>Izvedba betonskog sidra za osiguranje vodovodnih čvorova u betonu MB-10.                                                                                                           U stavku ulazi i potrebna oplata.                                                                                                                                       Prosječno po čvoru dolazi  0,25 m3 betona, a obračunava se sve kompletno po kubnom metru ugrađenog materijala                                                                                                                - za čvorove</t>
  </si>
  <si>
    <t>1.2.7.</t>
  </si>
  <si>
    <t>Podgrada hidranata opekom</t>
  </si>
  <si>
    <t>Podgrada hidranata i ugradbenih garnitura suhozidom od pune opeke, prema nacrtu detalj hidranta.</t>
  </si>
  <si>
    <t>1.2.8.</t>
  </si>
  <si>
    <t>Zatrpavanje rova s formiranim nadslojem</t>
  </si>
  <si>
    <t>Ovi Tehnički uvjeti su sastavni dio projekta, te opisa stavaka troškovnika za sve vrste radova.
Rad mora biti obavljen u skladu s projektom, propisima, programom kontrole i osiguranja
kakvoće, projektom organizacije građenja, zahtjevima nadzornog inženjera i Općim tehničkim
uvjetima OTU za radove na cestama (Hrvatske ceste - hrvatske autoceste). Upotrebljeni
materijal, koji izvođač dobavlja i ugrađuje, mora odgovarati standardima (HRN) ili imora imati
valjane ateste od ovlaštene institucije (IGH). Izvedba radova treba biti prema nacrtima, općim
uvjetima i opisu radova, detaljima i prema pravilima zanata. Eventualna odstupanja treba
prethodno dogovoriti s nadzornim inženjerom i projektantom za svaki pojedini slučaj.
Tolerancije mjera izvedenih radova određene su uzancama zanata, odnosno prema odluci
projektanta i nadzorne službe. Sva odstupanja od dogovorenih tolerantnih mjera dužan je
izvođač otkloniti o svom trošku. To vrijedi za sve vrste radova, kao što su građevinski,
obrtnički i montažerski, opremanje i ostali radovi.
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
Skele, podupore i razupore treba također predvidjeti u cjelini. Skele moraju biti u skladu s
propisima HTZ. Iskopane rovove treba u načelu podupirati ako su dubine preko jednog metra.
Osim toga, treba ukalkulirati sve potrebne zaštitne ograde, te rampe i mostove za prijevoz
materijala po gradnji.</t>
  </si>
  <si>
    <t>Za svu vrijedi da u jediničnoj cijeni treba obuhvatiti: dobavu, prevoz i ugradbu kompletnih stavki, završno obrađenih i funkcionalnih; sve prijenose i uskladištenja; brtvljenje i kitanje reški i dilatacija između pojedinih elemenata same stavke i između stavke i susjednih ploha, uključivo sve pokrovne i kutne limove, letvice i profile; okvire za ugradbu, sva sidra i sidrene detalje i profile; sav okov po izboru projektanta; bušenje rupa u zidovima od opeke ili betona, dobavu i ugradbu pl.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</si>
  <si>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 xml:space="preserve"> - ateste za spojni materijal</t>
  </si>
  <si>
    <t xml:space="preserve">Pri radu treba se striktno pridržavati pravila zaštite na radu, uz primjenu odgovarajućih zaštitnih sredstava. </t>
  </si>
  <si>
    <t>Sav materijal za izradu mora biti prvoklasan i zadovoljavati odgovarajuće, važeće  propise i standarde.</t>
  </si>
  <si>
    <t>SVE  UKUPNO:</t>
  </si>
  <si>
    <t xml:space="preserve">           kn</t>
  </si>
  <si>
    <t xml:space="preserve">TROŠKOVNIK GRAĐEVINSKIH I OBRTNIČKIH RADOVA - TRG </t>
  </si>
  <si>
    <t>1.2.</t>
  </si>
  <si>
    <t>1.3.</t>
  </si>
  <si>
    <t>1.4.</t>
  </si>
  <si>
    <t>2.2.</t>
  </si>
  <si>
    <t>2.3.</t>
  </si>
  <si>
    <t>2.4.</t>
  </si>
  <si>
    <t>2.5.</t>
  </si>
  <si>
    <t>2.6.</t>
  </si>
  <si>
    <t>2.11.</t>
  </si>
  <si>
    <t>2.17.</t>
  </si>
  <si>
    <t>4.3.</t>
  </si>
  <si>
    <t>4.4.</t>
  </si>
  <si>
    <t>4.7.</t>
  </si>
  <si>
    <t>6.1.</t>
  </si>
  <si>
    <t>6.3.</t>
  </si>
  <si>
    <t>6.4.</t>
  </si>
  <si>
    <t>6.5.</t>
  </si>
  <si>
    <t>6.6.</t>
  </si>
  <si>
    <t>6.7.</t>
  </si>
  <si>
    <t>6.8.</t>
  </si>
  <si>
    <t>6.9.</t>
  </si>
  <si>
    <t>9.1.</t>
  </si>
  <si>
    <t>9.3.</t>
  </si>
  <si>
    <t>8.1.</t>
  </si>
  <si>
    <t>8.2.</t>
  </si>
  <si>
    <t>Dimenzije zida iznose, širina 86 cm, dužina 3362 cm i visina 176-360 cm.</t>
  </si>
  <si>
    <r>
      <rPr>
        <i/>
        <sz val="9"/>
        <rFont val="Arial CE"/>
        <family val="0"/>
      </rPr>
      <t>Alternativna izvedba za gornju stavku:</t>
    </r>
    <r>
      <rPr>
        <sz val="9"/>
        <rFont val="Arial CE"/>
        <family val="0"/>
      </rPr>
      <t xml:space="preserve"> izrada, dobava i montaža zida. Stavka obuhvaća konstrukciju zida iz prefabrociranih betonskih elemenata, tlocrtnog H oblika, dimenzija 35x20x80 cm, završno obrađeni pjeskarenjem, horizontalno  i vertikalno slagani u izmaku. Elementi su tako slagani da tvore sačasti zid ispunjen slojevima za uzgoj vegetacije. Elementi se slažu i učvršćuju prema konačnoj shemi koja će biti definirana tehnološkom razradom elementa i izvedbenim projektom. Sve dimenzije i elementi prema detalju 3A. Stavka obuhvaća i izradu, dobavu i montažu metalnog graničnika - detalj 3C - kosog (1,25%) elementa koji srečava rasipanje zemlje iz procjepa u zidu. Na sebi sadrži rupu promjera 16 cm za sadnju i rast biljaka. Elemant je vijcima pričvršćen za betonski element uvijek ispod i ličen je u boju po odabiru projektanta. Dimenzije zida iznose, širina 86 cm, dužina 3362 cm i visina 176-360 cm. Stavka obuhvaća sve radnje isto kao i osnovna.</t>
    </r>
  </si>
  <si>
    <t>ZEMLJANI RADOVI DONJI POSTROJ</t>
  </si>
  <si>
    <t>Dobava i planiranje humusnog sloja na dijelu za sadnju vegetacije debljini cca 30 cm do kote projektiranog tla  i fino planiranje površina za zatravljivanje, sa potrebnim usitnjavanjem, grabljanjem i kompostiranjem sa 3-5kg stajskog gnoja po m2 površine.</t>
  </si>
  <si>
    <t>ZEMLJANI RADOVI DINJI POSTROJ UKUPNO:</t>
  </si>
  <si>
    <r>
      <t xml:space="preserve">Radionička izrada, doprema i postava koša za smeće za skupljanje komunalnog otpada </t>
    </r>
    <r>
      <rPr>
        <sz val="9"/>
        <rFont val="Arial CE"/>
        <family val="0"/>
      </rPr>
      <t xml:space="preserve"> U boji po izboru projektanta. Veličina: 30 x 40 cm, visina 90 cm.Obračun po komadu komplet s pričvrsnim sredstvima za montažu na postojeće elemente na trgu (stup nadstrešnice, zid...)</t>
    </r>
  </si>
  <si>
    <t>9.4.</t>
  </si>
  <si>
    <t>Nabava, doprema i postava horizontalne (H 52) i vertikalne (C 44) signalizacije ceste autobusna stanica. Obračun po komadu sa svim radovima do potpunog završenja.</t>
  </si>
  <si>
    <t>REKAPITULACIJA RADOVA izgradnja Trga Stjepana Radića</t>
  </si>
  <si>
    <t>PDV (25%):</t>
  </si>
  <si>
    <t>SVE  UKUPNO bez PDV-a:</t>
  </si>
  <si>
    <t>Potrebno je osigurati pomoć obrtnicima i instalaterima, kojima treba osigurati prostoriju za
smještaj alata i pohranu materijala te ustupanje radne snage za pomoćne radove.
Izvođač građevinskih radova dužan je obrtnicima i instalaterima dati potrebne skele za radove
na visini većoj od dva metra.
Kod radova za vrijeme ljetnih vrućina, zimi i kišnih dana treba osigurati konstrukcije od štetnih
atmosferskih utjecaja, a u slučaju da dođe do oštećenja uslijed prokišnjavanja ili smrzavanja,
izvođač će izvršiti popravke o svom trošku.
Prethodno provoditi ispitivanje ugrađenog materijala, vodovodne instalacije, odnosno sve u
vezi s dobavljanjem potrebnih atesta (nalaza).
Svi radovi moraju biti izvedeni solidno prema opisu, izvedbenim i armaturnim nacrtima i
statičkom proračunu. Sve se ovo odnosi i na radove obrtnika. Zbog toga je potrebno da
izvođač ugovara radove s obrtnicima u smislu ovih općih uvjeta.</t>
  </si>
  <si>
    <t>Razna sitna nespecificirana bravarija. Završna obrada metalnih dijelova alkidni nalič za bolju obradu. U cijeni komplet završno ugrađena i obrađena bravarija, sva sidra i sidreni detalji. Količina aproksimirana. Po kg završno ugrađene bravarije ili konstrukcije.</t>
  </si>
  <si>
    <t>Detaljni plan polaganja ploča je prikazan u arhitektonskom projektu. Obračun za betonske ploče, rad i geotekstil, pijesak po m2 ugrađenog materijala.</t>
  </si>
  <si>
    <t>opločenje</t>
  </si>
  <si>
    <t>Nabava, doprema i postava metalnih stupića za ograničavanje prometa. Stupić željezni s inox prstenom rasklopni na ključ, okruglog presjeka promjera 95 mm i visine 800 mm.  Baza pocinčani čelik. Obračun po komadu sa svim radovima do potpunog završenja.</t>
  </si>
  <si>
    <t>OPĆI UVJETI ZA IZVOĐENJE GRAĐEVINSKIH RADOVA, PRIPREMNIH RADOVA,
UREĐENJE GRADILIŠTA I POMOĆNIH RADOVA</t>
  </si>
  <si>
    <t>PRIPREMNI RADOVI
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
Izvođač i njegovi kooperanti dužni su svaki dio investiciono tehničke dokumentacije pregledati,
te dati primjedbe na eventualne tehničke probleme koji bi mogli prouzročiti slabiji kvalitet,
postojanost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obavijestiti nadzornog inženjera i odgovornog
projektanta, te zatražiti rješenja.</t>
  </si>
  <si>
    <t>TEHNIČKA OPREMA I PRIPREMA GRADILIŠTA ZA RAD
Izvođač je dužan prije početka radova sprovesti sve pripremne radove da se izvođenje može
nesmetano odvijati. U tu svrhu izvođač je dužan detaljno proučiti investiciono tehničku
dokumentaciju, te izvršiti potrebne računske kontrole. Potrebno je proučiti sve tehnologije
izvedbe pojedinih radova radi optimalne organizacije građenja, nabavke materijala, kalkulacije
i sl.
Rad se odnosi na dužnost izvođača da prije početka građevinskih radova dostavi naručiocu ili
nadzornom inženjeru plan organizacije gradilišta i tehničke opreme, te operativni (dinamički)
plan izvršenja ugovorenih radova.
Organizacija gradilišta, tehnička oprema i potrebna mehanizacija moraju biti u skladu sa
zahtjevima projekta i trebaju omogućiti cjelovito i dosljedno izvršenje građevinskih radova.
Investitor ili nadzorni inženjer, nakon prihvaćanja priloženog plana i potrebnih tehničkih
pomagala, upisom u građevinski dnevnik, dozvoljava početak radova.
Nabava i postavljanje ploče za označavanje gradilišta
Gradilište mora biti označeno pločom koja obvezno sadrži ime investitora, projektanta i
izvođača, naziv i vrstu građevine koja se gradi, naziv državnog tijela koje je izdalo dozvolu na
temelju koje se gradi, klasifikacijsku oznaku, urudžbeni broj i datum izdavanja te dozvole.
Objekti, instalacije i rad u okviru potrebne opreme i uređenja gradilišta terete troškove režije
gradilišta i ne obračunavaju se posebno.</t>
  </si>
  <si>
    <t>MATERIJAL
Pod tim nazivom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t>
  </si>
  <si>
    <t>RAD
Rad obuhvaća osim opisanog u troškovniku, još i prijenose, prijevoz, dizanje, utovar i istovar
materijala unutar gradilišta, pripremanje morta i betona, zaštita konstrukcije od štetnih
atmosferskih utjecaja, sve pomoćne radove kao: skupljanje rasutog materijala, održavanje
čistoće gradilišta.</t>
  </si>
  <si>
    <t>IZMJERE
Ukoliko nije u pojedinoj stavci dat način obračuna radova, treba se u svemu pridržavati
prosječnih normi u građevinarstvu.</t>
  </si>
  <si>
    <t>ZIMSKI I LJETNI RAD
Ukoliko je ugovoreni termin izvršenja objekta uključen i zimski odnosno ljetni period, to se
neće posebno izvođaču priznavati na ime naknade za rad pri niskoj temperaturi, zaštita
konstrukcija od hladnoće i vrućine, te atmosferskih nepogoda, sve mora biti uključeno u
jedinični cijenu. Za vrijeme zime objekat se mora zaštititi. Svi eventualni smrznuti dijelovi
moraju se ukloniti i izvesti ponovo bez bilo kakve naplate. Ukoliko je temperatura niža od
temperature pri kojoj je dozvoljen dotični rad, a investitor ipak traži da se radi, izvođač si ima
pravo zaračunati naknadu po normi 6,006 ali u tom slučaju izvođač snosi punu odgovornost
za ispravnost i kvalitetu rada. To isto vrijedi i za zaštitu radova tokom ljeta od prebrzog
sušenja uslijed visoke temperature.</t>
  </si>
  <si>
    <t>OPĆE NAPOMENE
Jedinične cijene u ovom troškovniku formirane su na osnovi cijena materijala, radne snage,
strojeva i ostalih elemenata. One obuhvaćaju sav rad, materijal i organizaciju u cilju izvršenja
radova u potpunosti i u skladu s projektom. Nadalje, jedinične cijene za pojedine vrste radova
sadrže i one posredne troškove koji nisu iskazani u troškovniku, ali su neminovni za izvršenje
radova predviđenih projektom kao što su:
- razni radovi u vezi sa organizacijom i uređenjem gradilišta prije početka gradnje,
- razni radovi u vezi s uređenjem gradilišta nakon dovršenja objekta kao što su čišćenje, i
uređenje terena, uređenje prostora gdje je izvođač imao barake, strojeve, materijal i slično,
- svi ostali posredni i neposredni troškovi koji su potrebni za pravilno i pravovremeno izvršenje
radova.
Količina radova koji se nakon dovršenja objekta ne mogu provjeriti izmjerom, upisuju se u
građevinski dnevnik ili knjigu.
Nadzorni inženjer i izvođač potrvrđuju upisane količine i podatke svojim potpisom.
Eventualno potrebne promjene, izmjene i dopune projekta donosit će sporazumno projektant,
nadzorni inženjer i izvođač radova.
Promjene moraju biti upisane u građevinski dnevnik ili izrađeni posebni dijelovi nacrta i
ovjereni potpisom projektanta, nadzornog inženjera ili odlukom koju je investitor na neki drugi
način odobrio.
Za vrijeme izvođenja radova izvođač je dužan osigurati nesmetan promet na postojećim
prometnicama i prilaznim putovima i regulirati ga odgovarajućim prometnim znacima.
Više radnje i manje radnje po ugovorenim stavkama zaračunat će se po istim cijenama.</t>
  </si>
  <si>
    <r>
      <rPr>
        <b/>
        <sz val="9"/>
        <rFont val="Arial"/>
        <family val="2"/>
      </rPr>
      <t>PRIPREMNI I ZEMLJANI RADOVI</t>
    </r>
    <r>
      <rPr>
        <sz val="9"/>
        <rFont val="Arial"/>
        <family val="2"/>
      </rPr>
      <t xml:space="preserve">
Tlo parcele treba biti kategorizirano. Ako nije određeno u elaboratu geomehaničkog
ispitivanja, onda to treba odrediti operativa s nadzornom službom i upisati u građevinski
dnevnik. Prije početka zemljanih radova teren treba očistiti od šiblja i korova ili eventualno od
stabala. Ovi radovi, kao i radovi oko razmjeravannja terena i obilježavanje zgrade uračunati
su u jediničnu cijenu.
Iskop zemlje vrši se prema nacrtima ručno ili strojno na predviđenu dubinu s poravnanjem dna
i s vertikalnim stranama, s eventualnim podupiranjem i razupiranjem, kao i crpljenje vode gdje
je to potrebno. Široki iskop izvesti sa stranicama u nagibu koji odgovara tom terenu i
potrebnim proširenjem za izvedbu izolaterskih i drugih radova na vanjskoj strani podrumskih
zidova.
Podupiranja, razupiranje i crpljenje vode, kao i prokvašenje zemlje uslijed kiše, obuhvaćeno je
jediničnim cijenama i ne naplaćuje se posebno. Ako se iskopane jame oštete, odrone ili
zatrpaju nepažnjom ili uslijed nedovoljnog podupiranja izvođač ih dovodi u ispravno stanje.
Iskop na određenu dubinu definitivno izvršiti neposredno pred početak izvedbe temelja, da se
ležajna ploha temelja ne bi eventualno raskvasila.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
Nasutu zemlju oko izvedenih temelja i šahtova, unutar temeljnih zidova i oko vanjskih obodnih
zidova objekta treba u slojevima nabijati na troškovnikom propisani modul stišljivosti. Modul
zbijenosti nasipa odnosno tampona kod pješačkih površina mora biti Ms = 60 MN/m².</t>
    </r>
  </si>
  <si>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
Široki iskop treba izvesti od planuma nasipa ispod betonskih podloga podova na zemlji s
odgovarajućim pokosima prema kategoriji iskopa. Iskop zemlje za nearmirane temelje i za
nearmirane pojedinačne temelje izvesti sa pravilnim okomitim zasjecima stranica, jer se isti
betoniraju u zemlji. Sav iskopani materijal treba odbaciti barem 1 m od građevinske jame ili
odmah u transportno sredstvo, ovisno o količinama koje su potrebne za zatrpavanje. Kod
slučaja gdje je za nasipavanje potrebno dovesti materijal iz pozajmišta, jediničnom cijenom
treba obuhvatiti i otvaranje pozajmišta.
Jedinične cijene za pojedine stavke trebaju sadržavati:
1. Sav rad za iskop (ručni ili mehanički)
2. Potrebne razupore, podupore (osiguranje od urušavanja)
3. Postava potrebne ograde i mostova za prebacivanje
4. Sva potrebna planiranja i niveliranje
5. Sva potrebna nabijanja površina
6. Crpljenje površinske ili procjedne vode
7. Sav potrebni materijal za iskope viših kategorija terena (eksploziv, kapsli itd.)</t>
  </si>
  <si>
    <t>OBRAČUN RADOVA:
Obračun radova kod čišćenja terena obračunava se po m2, odnosno komadima kada je riječ o
stablima, dok se odstranjivanje ostalih prepreka obično uzima paušalno.
Obračun iskopanog materijala kod iskopa ili otkopa uzima se po m3 u sraslom stanju, tj. prema
volumenu u kojem se nalazilo prije kopanja i prema dimenzijama iz projekta.
Obračun materijala u nasipu uzima se prema volumenu izrađenog nasipa.
Obračun materijala koji se transportira uzima se u rastresitom stanju, tj. prema volumenu koji
se dobije kada se materijal u iskopu pomnoži sa koeficijentom rastresitosti. Transportne
dužine obračunavaju se od težišta mase iskopa do težišta mase nasipa.
Ovi uvjeti se mijenjaju ili nadopunjuju pojedinim stavkama troškovnika.</t>
  </si>
  <si>
    <r>
      <rPr>
        <b/>
        <sz val="9"/>
        <rFont val="Arial"/>
        <family val="2"/>
      </rPr>
      <t>BETONSKI I ARMIRANO BETONSKI RADOVI</t>
    </r>
    <r>
      <rPr>
        <sz val="9"/>
        <rFont val="Arial"/>
        <family val="2"/>
      </rPr>
      <t xml:space="preserve">
Kod izvedbe betonskih i armirano-betonskih radova treba se u svemu pridržavati postojećih
propisa, standarda i "Pravilnika o tehničkim normativima za beton i armirani beton", te
statičkog računa. Prije početka izvedbe betonskih radova treba pregledati i zapisnički
konstatirati podatke o agregatu, cementu i vodi, odnosno o faktorima koji će utjecati na
kvalitetu radova i ugrađenog betona.
MATERIJAL ZA IZRADU SVJEŽEG BETONA I SVJEŽI BETON
Cement u pogledu kvalitete mora odgovarati hrvatskim normama:
HRN B.C1.010 kvalifikacija i kvalitet portlad cementa
HRN B.C1.012 cement i način pakovanja i isporuke
HRN B.C1.018 pucolani, kvalitet i ispitivanje
HRN B.C8.020 cementi, uzimanje uzoraka i ispitivanje
HRN B.C8.021 aluminatni cement, uzorci i ispitivanja
HRN B.C8.023 ispitivanje fizikalno kemijskih osobina
HRN B.C8.024 određivanje specifične površine portland cementa.
Prilikom isporuke cementa isporučilac je dužan dostaviti i ateste prema čl. 6-10 PBAB.
Cement o kojem nema atesta potrebno je ispitati prilikom svake veće isporuke. Kod centralne
pripreme betona cement se ispituje po određenom sistemu od strane ovlaštenog instituta.</t>
    </r>
  </si>
  <si>
    <t>Za izradu betona predviđa se prirodno granulirani šljunak ili drobljeni agregat. Kameni agregat
mora biti dovoljno čvrst i postojan, ne smije sadržavati zemljanih i organskih sastojaka, niti
drugih primjesa štetnih za beton i armaturu.
Kameni agregat u pogledu kvalitete mora odgovarati hrvatskim normama:
HRN B.0.001 uzimanje uzoraka agregata
HRN B.B8.012 ispitivanje čvrstoće na pritisak
HRN B.V8.013 ispitivanje pod utjecajem atmosfelirija
HRN B.B8.034 određivanje količine agregata koji prolazi kroz sito 0,09
HRN B.B8.037 određivanje trošnih zrna u agregatu
HRN B.B8.039 ispitivanje pijeska u građevne svrhe
HRN B.B8.044 definicija oblika i izgleda površine
HRN U.M8.020 ispitivanje granulacije agregata za beton
HRN U.M8.030 određivanje otpornosti protiv drobljenja agregata za beton.
Uzimanje uzoraka vrši se na mjestu iskopa ili drobljenja, a isporučilac je obavezan dostaviti
ateste, prema čl. 11 PBAB, o ispitivanju agregata koji se uzimaju na gradilištu.
Voda koja se koristi prilikom pripreme betona mora odgovarati HRN U.M1.O14.
Beton mora odgovarati:
HRN U.M1.010 ispitivanje na zatezanje
HRN U.M1.011 ispitivanje na savijanje
HRN U.M1.012 ispitivanje na pritisak.
Čvrstoća betona određuje se markom betona. Izvođač se mora strogo pridržavati marke
betona određene za pojedine konstrukcije, a označene u statičkom proračunu.
Beton spravljati isključivo mašinskim putem. Za izradu betona upotrijebiti istu vrstu cementa i
granulirani agregat.
U tvornici betona potrebno je vršiti tehničku kontrolu rada i kontrolu osnovnih materijala i
gotovog betona. Rukovodolac gradilišta treba od betonare pribaviti ateste svih upotrijebljenih
materijala za pripremu betona. Atesti moraju biti u skladu s "Pravilnikom o tehničkim
normativima za beton i armirani beton" (PBAB).</t>
  </si>
  <si>
    <t>UGRAĐENI BETON
Kontrolu kakvoće ugrađenog betona treba vršiti ovlaštena organizacija uzimanjem betona na
pojedinim konstruktivnim elementima.
Dovoljno je ispitivanje tlačne čvrstoće kocaka s bridom 20 cm i starosti 28 dana. Kocke moraju
biti izrađene i njegovane na način određen čl. 17 i čl. 20 PBAB.
Program uzimanja uzoraka treba izraditi organizacija koja će vršiti ispitivanje, a u dogovoru s
izvođačem radova i na osnovu plana izvedbe.
(Beton za ispitivanje mora se uzeti sa mjesta ugrađivanja u serijama od po 3 kocke. Kocke za
ispitivanje potrebno je uzeti za marke betona ispod 20 na svakih 100 m3, a za marke 20 i više
na svakih 50 m3 betona.)
Kod izvođenja betonskih radova treba voditi računa o tome kakve su atmosferske prilike tj.
ako je temperatura visoka prije betoniranja politi podlogu, odnosno tlo i eventualnu oplatu
kako ne bi došlo do upijanja vode iz betona. S ugradnjom betona može se započeti tek kada
je oplata i armatura definitivno postavljena i učvršćena. Komprimiranje betona vrši se
pervibratorima - pri tome paziti da ne dođe do stvaranja segregacionih gnijezda. Zaštita
betonske konstrukcije vrši se polijevanjem vodom ili prekrivanjem jutenim platnom, a zavisno
od trenutne temperature.
Naročitu pažnju posvetiti ugradbi betona koji se neće naknadno obrađivati, jer površina tih
konstrukcija mora biti poptpuno gkatka i ravna.
Armatura mora ostati u određenom položaju i za vrijeme betoniranja i mora biti obuhvaćena
betonom u čitavoj dužini i opsegu.
Obračun: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</si>
  <si>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OPLATA
Općenito
Ovim uvjetima propisuje se način izrade i osobine materijala, čega se treba pridržavati kod
izrade oplate, razupiranja i sličnih radova.
Pri izradi se treba pridržavati i propisa iz "Pravilnika o tehničkim mjerama i uvjetima za beton i
armirani beton" Sl. list br. 51 od 1971 godine, "Pravilnik o zaštiti na radu u građevinarstvu", Sl.
list br. 42 od 1981 godine, kao i projekta i statičkog računa.
Oplata kao i razna razupiranja, moraju imati takvu sigurnost i krutost da bez slijegavanja i
štetnih deformacija mogu primiti opterećenja i utjecaje koji nastaju za vrijeme izvedbe radova.
Materijal
Za izradu oplate koristiti daske, gredice i letve od jelove rezane građe prema HRN D.C1.041.
Korištenje građe dozvoljeno je više puta osim na onim dijelovima konstrukcije gdje se izričito
traži glatka oplata. Sav materijal potreban za izradu oplate treba pravovremeno dostaviti na
gradilište u dovoljnoj količini.
Izrada
Oplate moraju biti stabilne, otporne i dovoljno poduprte da se ne bi izvijale ili propustile u bilo
kojem pravcu. Moraju biti izrađene točno po mjerama označenim u crtežima plana oplate za
pojedine dijelove konstrukcije koji će se betonirati sa svim potrebnim podupiračima. Unutarnje
površine oplate moraju biti ravne, bilo da su horizontalne, vertikalne ili napregnute, prema
tome kako je to u crtežima planova oplate predviđeno. Nastavci pojedinih dasaka ne smiju
izlaziti iz ravnine, tako da nakon njihovog skidanja vidljive površine betona budu ravne i s
oštrim rubovima, te da se osigura dobro brtvljenje i sprečavanje deformacije.</t>
  </si>
  <si>
    <t>Za oplatu se ne smiju koristiti takvi premazi koji se ne bi mogli oprati s gotovog betona ili bi
nakon pranja ostale mrlje na tim površinama. Oplatu za betonske konstrukcije, čije će
površine ostati vidljive, potrebno je izvesti u glatkoj "Blažuj" blanjanoj ili profiliranoj oplati, a
prema nacrtu. Ako se u projektu traži blanjana oplata, onda treba koristiti daske istih širina,
osim ako nije drugačije predviđeno s vidljivom strukturom drveta, a slaganje dasaka prema
projektu ili uputama projektanta.
Kad su u betonskim zidovima i drugim konstrukcijama predviđeni otvori i udubine za prolaz
vodovodne i kanalizacione cijevi, cijevi centralnog loženja i slično, kao i dimovodne i
ventilacione kanale i otvore, treba još prije betoniranja izvesti i postaviti cijevi većeg profila od
prolazeće cijevi da se iste mogu provući kroz zid ili konstrukciju i propisno zabrtviti.
Kod nastavljanja betoniranja po visini, prilikom postavljanja oplate za tu konstrukciju treba
izvesti zaštitu površina betona već gotovih konstrukcija, od procjeđivanja cementnog mlijeka.
Neposredno prije početka ugrađivanja betona oplata se mora očistiti.
Oplate moraju biti tako izvedene da se mogu skidati lako i bez oštećenja konstrukcija, sa svim
njenim elementima, kao i slaganje i sortiranje građe na određenim mjestima. Također je
uključeno i čišćenje dasaka, gredica, potpora i drugog, vađenje čavala, siječenje vezne žice,
vađenje klanfi i zavrtanja, kao i čišćenje tih elemenata od eventualnih ostataka stvrdnutog
betona.</t>
  </si>
  <si>
    <r>
      <rPr>
        <b/>
        <sz val="9"/>
        <rFont val="Arial"/>
        <family val="2"/>
      </rPr>
      <t xml:space="preserve">ARMIRAČKI RADOVI
</t>
    </r>
    <r>
      <rPr>
        <sz val="9"/>
        <rFont val="Arial"/>
        <family val="2"/>
      </rPr>
      <t xml:space="preserve">
OPĆI UVJETI
Kod izvedbe armiračkih radova treba se u svemu pridržavati postojećih propisa i standarda.
Betonski čelik u pogledu kvalitete mora odgovarati hrvatskim normama.
HRN C.B0.500
HRN C.B2.021
HRN C.K6.020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MATERIJAL
Savijeni valjani čelik (Č) mora biti označen točno prema armaturnim nacrtima i u svemu mora
zadovoljavati propise navedene u Sl. listu br. 51 od 18. 11. 1971. godine.
- savijeni rebrasti čelik (ČBR) mora biti označen prema armaturnim nacrtima i u svemu mora
zadovoljiti propise navedene u Sl. listu br. 51/71.
- mrežasta armatura (ČBM) mora biti označena i dimenzionirana točno prema armaturnim
nacrtima, a u svemu mora zadovoljavati propise navedene u Sl.l. br. 51/71.
Svaka stavka armiračkih radova sadrži:
Pregled armature prije savijanja i siječenja sa čišćenjem i sortiranjem. Sječenje, ravnanje i
savijanje armature na gradilištu sa horizontalnim transportom do mjesta savijanja, te
horizontalnim i vertikalnim transportom do mjesta vezanja i ugradnje, ili savijanja u centralnom
savijalištu, transport do radilišta, te horizontalni i vertikalni transport već gotovog savijenog
čelika do mjesta vezanja i ugradnje. Postavljanje i vezanje armature točno prema armaturnim
nacrtima, s podmetanjem podložaka, kako bi se osigurala potrebna udaljenost između
armature i oplate. Pregled armature od strane izvođača i nadzornog organa prije početka
betoniranja.</t>
    </r>
  </si>
  <si>
    <t>MREŽASTA ARMATURA
Pregled armature i varova sa eventualnim čišćenjem armature i sortiranjem. Sječenje
armature na radilištu, transport do gradilišta, te horizontalni i vertikalni transport do mjesta
ugradnje ili sječenje armature u centralnom savijalištu. Postavljanje armature točno prema
armaturnim nacrtima s podmetanjem podložaka kako bi se osigurala potrebna udaljenost
između armature i oplate. Pregled armature od strane izvođača i nadzornog organa prije
početka betoniranja.
Prilikom transportiranja armature sa centralnog savijališta na gradilište, armatura mora biti
vezana i označena po stavkama i pozicijama iz nacrta savijanja armature. Armatura mora biti
na gradilištu pregledno deponirana. Prije polaganja, armatura mora biti očišćena od rđe i
nečistoće. Žica, plastični ili drugi ulošci koji se polažu radi održavanja razmaka, kao i sav drugi
pomoćni materijal, uključeni su u jediničnu cijenu.
Ugrađivati se mora armatura po profilima iz statičkog računa, odnosno nacrta savijanja.
Ukoliko je onemogućena nabava određenih profila, zamjena se vrši uz odobrenje statičara.
Postavljenu armaturu prije betoniranja dužan je osim rukovodioca radilišta i nadzornog organa
pregledati statičar, te o tome izvršiti upis u građevinski dnevnik. Mjerodavni podatak za marku
betona koji treba upotrijebiti na pojedinim dijelovima konstrukcije uzima se iz statičkog računa
i nacrta savijanja armature.
Za dokaz kakvoće čelika koji će se ugraditi, armiračnica mora dobaviti i dostaviti gradilištu
ateste proizvođača čelika s potvrdom rukovodioca armiračnice da se svi atesti odnose na
taline iz kojih je betonski čelik izrađen (čl. 71 i 72 PBAB).
Rukovodilac gradilišta je dužan te ateste pribaviti i provjeriti da li su u skladu s knjigama
evidencije armiračnice.</t>
  </si>
  <si>
    <t>OBRAČUN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
Jedinična cijena treba obuhvatiti:
- dopremu betonskog željeza na savijalište,
- doprema na gradilište gotove armature iz centralnog savijališta,
- sav materijal, alat i uskladištenje,
- uzimanje potrebnih izmjera na objektu,
- troškove radne snage za kompletan rad, opisan u troškovniku,
- sve horizontalne i vertikalne transporte do mjesta,
- potrebnu radnu skelu (izuzima se fasadna skela),
- čišćenje nakon završetka radova,
- svu štetu kao i troškove popravka kao posljedica nepažnje u toku izvedbe,
- troškove zaštite na radu,
- troškove atesta.</t>
  </si>
  <si>
    <t>Dodatak za izvedbu i rezanje ploča oko šahtova. Obračun po komadu šahtova.</t>
  </si>
  <si>
    <t>6.6.b.</t>
  </si>
  <si>
    <t>5.3.</t>
  </si>
  <si>
    <t xml:space="preserve">Izvedba pripremnih radova prije pristupanju radovima na uklanjanju postojećeg elemenata i uređenju trga Stjepana Radića, a prije pristupanju radovima na rušenju, uklanjanju i demontaži. Stavka obuhvaća pregled, kontrolu mjera i veličinu postojećeg stanja, te utvrđivanje točnih koridora instalacija, kako bi se one zamjenile i prilagodile novim sadržajima, ili izradile nove, kao i drugi radovi koje je potrebno izvršiti kako bi se mogao definirati opseg radova, potrebni zahvati na objektu, na instalacijama i na ostalim sadržajima, te izraditi operativni plan aktivnosti (građevinski i instalaterski). </t>
  </si>
  <si>
    <t>Privremena regulacija pješačkog i kolnog prometa ukolnih cesata. Ova stavka obuhvaća sljedeće radove, uključivo nabavu materijala:
- postavljanje novih i izmjena postojećih prometnih znakova svih vrsta, vertikalnih i horizontalnih
- nakon prestanka privremene regulacije prometa oznake vratiti u prvobitno stanje
- održavanje svih vertikalnih i horizontalnih
znakova za cijelo vrijeme trajanja privremene regulacije pješačkog i kolnog prometa
Cijenu treba ponuditi prema projektu privremene regulacije pješačkog i kolnog prometa, a ukoliko projekt ne postoji, plaćanje će se izvršiti prema računu službe koja je izvršila regulaciju.</t>
  </si>
  <si>
    <t>Narudžba nadležnoj elektrodistribucijskoj službi izlazak na gradilište i otpajanje priključaka i ispitivanje prije odobrenja za rušenje s aspekta sigurnosti od strujnog udara.</t>
  </si>
  <si>
    <t>Narudžba od iste nadležne službe osiguranje jednog privremenog priključka za potrebe gradilišta, za rasvjetu i strojeve, dimenzioniranog sukladno potrebnoj vršnoj snazi.</t>
  </si>
  <si>
    <t>Narudžba od nadležne službe za telekomunikacije osiguranje privremenog priključka za potrebe gradilišta.</t>
  </si>
  <si>
    <t>Narudžba od nadležne vodoopskrbne službe  zatvaranje glavnog opskrbnog dovoda vode, odnosno svih ako ih je više, u priključnom šahtu, i ispustiti vodu iz svih cjevovoda. 
Narudžba od iste službe jednog priključnog, privremenog voda vode u priključnom šahtu, uz dodatak ventila, za potrebe gradilišta, dimenzioniranog za potreba pranja osoblja i mehanizacije.</t>
  </si>
  <si>
    <t>Ispiranje jakim mlazom vode svih fekalnih vodova  u objektu i odmah zabrtviti odvodne priključke.
Organizirati jedan sanitarni čvor dimenzioniran prema broju osoblja, a koji mora imati zahode i mjesta za pranje osoblja, prema važećim propisima.
Osigurati higijensku slavinu (1 kom na 60 ljudi)</t>
  </si>
  <si>
    <t>Osigurati sredstva prve pomoći i sredstva početnog gašenja požara, prema propisima.</t>
  </si>
  <si>
    <t>Rušenje postojećih stabala  na paltou zahvata Promjer debla stabla do 50cm. Uključivo rezanje grana i debla na duljine 1 m, slaganje na kupove na parceli. Odvoz i raspolaganje drvom dogovoriti s predstavnikom Investitora i Nadzornim inženjerom. S vađenjem korijenja stabala, s utovarom i odvozom na deponij. Po kom.</t>
  </si>
  <si>
    <t>Čišćenje i raščišćavanje terena na površini uređivanja trga, a prije početka radova. Uključivo sječenje šiblja i grmlja, čupanje ili vađenje korijenja, čišćenje smeća, kao i ostali nespecificirani radovi. S utovarom, odvozom, istovarom i planiranjem na deponiji. Po m2 obrađene površine.</t>
  </si>
  <si>
    <t>Rušenje kompletnih vanjskih površina na rubu obuhvata ne dubine iskopa cca 30 cm (asfalt, zbijeni šljunak i nasip ispod i/ili betonske podloge).  S rušenjem pripadnih betonskih rubnjaka,drugih manjih, posebno nespecificiranih elemenata (slivnika i sl.) i dijelova u sklopu površina (u cijeni m2). Iskop s vertikalnim odsijecanjem. Izvesti pažljivo kako se ne bi oštetili dijelovi konstrukcije i susjedne plohe koji se ne ruše. S usitnjavanjem ruševina, utovarom i odvozom na deponij. Po m2.</t>
  </si>
  <si>
    <t>Geomehaničko snimanje i izrada geomehaničkog elaborata a prije početka izvedbe radova</t>
  </si>
  <si>
    <t>Strojno skidanje, široki iskop slojeva  u terenu kategorije prema geomehaničkom elaboratu u području obuhvata  u debljini 50 cm.  Iskope vršiti kaskadno, prema profilima i visinskim kotama i propisanim nagibima po projektu. Sa utovarom, odvozom, istovarom i planiranjem na deponiji. Po m2 obrađene površine.</t>
  </si>
  <si>
    <t>temelj dimenzije 400x400x100 cm - 3 kom</t>
  </si>
  <si>
    <t>temelj dimenzije 160x160x100 cm - 1kom</t>
  </si>
  <si>
    <t>temelj dimenzije 120x120x100 cm - 1kom</t>
  </si>
  <si>
    <t>Čišćenje dna iskopa iz prethodnih stavki. Izvodi se kao uklanjanje okršenih komada, nevezanih kamenih blokova, eventualnih nakupina gline ili potpuno raspadnutih dijelova stijene. Tek nakon izvedbe ovog rada i pozitivnog mišljenja geomehaničara, mogu se nastaviti daljnji radovi. Količine su procijenjene. Krajnji obračun po m3 stvarno izvedenih radova u zbijenom stanju.</t>
  </si>
  <si>
    <t xml:space="preserve">Strojni iskop jame za temeljne stope i temeljnu gredu nadsteršnice (istočni dio) u materijalu kategorije prema geomehaničkom elaboratu, dubine temelja prema projektu mehaničke otpornosti i stabilnosti, od kojih je min 30 cm u sraslom tlu. Sa utovarom, odvozom, istovarom i planiranjem na deponiji. Krajnji obračun po m3 obrađene površine.
</t>
  </si>
  <si>
    <t>Strojni iskop jame za temeljne trake zida i vodenu atrakciju (zapadni dio) u materijalu kategorije prema geomehaničkom elaboratu, dubine takve da je temelj položen do min 30 cm visine u sraslo tlo. Krajnji obračun po m3 obrađene površine.</t>
  </si>
  <si>
    <t xml:space="preserve">Strojni iskop jame za temelje rasvjetnih stupova u materijalu kategorije prema geomehaničkom elaboratu, dubine takve da je temelj položen do 30 cm visine u sraslo tlo. Ova stavka  obuhvaća: iskop, utovar u prijevozno sredstvo, i prijevoz na deponiju udaljenosti do 30 km te istovar na deponiji. Krajnji obračun po m3 obrađene površine. </t>
  </si>
  <si>
    <t>Dobava materijala i zatrpavanje oko izvedenih temelja materijalom IV kategorije dobivenih iz iskopa. Izvesti u slojevima od 20 cm, s eventualnim vlaženjem i strojnim zbijanjem do potrebne zbijenosti. Uključivo strojni iskop i dovoz materijala s gradilišne deponije udaljene do 200 m udaljenosti.  Količine su procijenjene. Krajnji obračun po m3 stvarno izvedenih radova u zbijenom stanju.</t>
  </si>
  <si>
    <t>Izrada nasipa materijalom IV kategorije dobivenim iz iskopa, s razastiranjem u slojevima debljine do 20cm. Uključivo planiranje u visinama prema presjecima u nacrtu. Nasip je potrebno zbijati u slojevima. Uključivo vlaženje i strojno zbijanje do potrebne zbijenosti po uputi geomehaničara. Količine su procijenjene. Obračun po m3 stvarno izvedenih radova u zbijenom stanju.</t>
  </si>
  <si>
    <t xml:space="preserve">Odvoz viška materijala od iskopa na gradsku deponiju do na 30 km udaljenosti. Uključivo strojni utovar u vozilo, prijevoz, istovar i planiranje na deponiji, sve takse deponije i drugi neposredno vezani troškovi. Količina je procjenjena. </t>
  </si>
  <si>
    <t xml:space="preserve">Odvoz materijala od iskopa na gradilišnu deponiju do na 200 m udaljenosti. Odnosi se samo na materijal koji će se moći uporabiti za zatrpavanje. Uključivo strojni utovar, prijevoz, istovar i planiranje na deponiji. Količina je procjenjena. </t>
  </si>
  <si>
    <t>Izlazak ovlaštenog geomehaničara na lokaciju u vrijeme izvedbe iskopa za temelje najmanje 2 puta, ili po dogovoru. Obračun po stvarno utrošenim satima.</t>
  </si>
  <si>
    <t>Izlazak ovlaštenog revidenta na lokaciju najmanje 2 puta, ili po dogovoru. Obračun po stvarno utrošenim satima.</t>
  </si>
  <si>
    <t xml:space="preserve">Strojni iskop jame za temelje stuba/kaskada. Dimenzije jame su 20x40cm x ukupna duljina stuba/kaskada 215cm. Ova stavka  obuhvaća: iskop, utovar u prijevozno sredstvo, i prijevoz na deponiju udaljenosti do 30 km te istovar na deponiji. </t>
  </si>
  <si>
    <t xml:space="preserve">Strojni iskop jame za spremnik vode na trgu. Dimenzije jame su 190 x 190 x 310 cm. Ova stavka  obuhvaća: iskop, utovar u prijevozno sredstvo, i prijevoz na deponiju udaljenosti do 30 km te istovar na deponiji. </t>
  </si>
  <si>
    <t xml:space="preserve">Uređenje posteljice (sloj ispod nosivog sloja tampona) za kolnu i pješačku površinu na trgu Stjepana Radića. Stavkom je predviđeno uređenje i zaštita posteljice do izrade tamponskog sloja.Stavkom su obuhvaćeni sljedeći radovi: planiranje posteljice na projektom predviđene kote, rješenje odvodnje posteljice, sabijanje posteljice U cijenu stavke su uključeni svi pripremni i pomoćni radovi, alati i materijali. Obračun po m² uređene posteljice.
</t>
  </si>
  <si>
    <t>Doprema i ugradnja geotekstila na pripremljenu posteljicu (uvaljanu i isplaniranu). Ovaj rad obuhvaća sve radove potrebne za osposobljavanje slabo nosivog ili provlaženog temeljnog tla - posteljice radi izrade Kolovoznih i pješačkih prometnih površina iznad nje. 
Ovakav način uređenja slabo nosivog ili provlaženog tla primjenjuje se, kada se zbog svojstava ili stanja vlažnosti tla, uz odgovarajući način rada ne mogu postići zahtjevi iz OTU-a, a služi da bi se omogućila izrada nosivog sloja od drobljenog kamenog materijala. Kod uređenja temeljnog tla primjenjuje se geotekstil mase 200 g/m3.
Geotekstili moraju ispunjavati tehničke karakteristike prema OTU.
Izvođač je dužan pribaviti odgovarajuće tehničke podatke o geotekstilu od proizvođača, s navedenim područjima primjene i uputama o načinu spajanja. Primjenu određene vrste geotekstila na osnovi predočenih uvjeta odobrava nadzorni inženjer. Odluka o ugradnji upisuje se u građevinski dnevnik. Obračun po m² ugrađenog geotekstila.</t>
  </si>
  <si>
    <r>
      <t xml:space="preserve">Dobava i dostava prirodnog šljunka, te izrada donjeg nosivog sloja (tampon) za podlogu ispod prometnih površina. Debljina podloge 30-40cm (prema projektu). Izrada ovog sloja može početi, tek pošto je posteljica uređena I ispitana. Za izradu ovog sloja koristiti materijal odgovarajućeg granulometrijskog sastava I propisane čistoće, što je potrebno prethodno ispitati. Materijal nabijati odgovarajućim vibracionim strojevima, a zbijenost mora biti barem 90MN/m2 za požarni put i 70MN za pješačke zone, što je potrebno ispitati kružnom pločom </t>
    </r>
    <r>
      <rPr>
        <sz val="9"/>
        <rFont val="Symbol"/>
        <family val="1"/>
      </rPr>
      <t>f</t>
    </r>
    <r>
      <rPr>
        <sz val="9"/>
        <rFont val="Arial"/>
        <family val="2"/>
      </rPr>
      <t xml:space="preserve"> 30cm, prema propisima. U svemu prema projektu. </t>
    </r>
  </si>
  <si>
    <t>Izrada podloga ispod kolovoznih i pješačkih prometnih površina na trgu.</t>
  </si>
  <si>
    <t>Betoniranje mršavog betona ispod temelja betonom C12/15 debljine 5 cm, konstrukcija malog presjeka. Ugradba strojna.</t>
  </si>
  <si>
    <t>Sastavni dio zida (južni kraj) kiparski je reljef posvećen Stjepanu Radiću čije ime trg i nosi. Prije gradnje trga potrebno je da investitor raspiše javni ili pozivni natječaj autorima - kiparima da daju prijedlog o izvedbi reljefa, a sve u dogovoru sa projektanticom koja  daje propozicije i odabire prijedloge.Izvesti po detalju br 3B i 3C. Stavka uključuje i cijenu brončanog reljefa.</t>
  </si>
  <si>
    <t>Betoniranje ab kaskadnih temelja zida na trgu (istočni dio parcele) betonom C30/37 u dvostranoj drvenoj glatkoj oplati. Temelji su dubine min 30 cm u sraslom tlu. Uskladiti s radom na iskopu (vidi zemljane radove). Uključivo potrebno razupiranje i podupiranje iskopa. Izvesti prema uputi i detaljima iz statičkog proračuna. Konstrukcija srednjeg presjeka. Ugradba strojna. Sva otežanja u cijeni. Uračunata oplata.</t>
  </si>
  <si>
    <t>Betoniranje ab temeljnih stopa rasvjetnih tijela  deb. 100 cm betonom C30/37 u rubnoj drvenoj glatkoj oplati.</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</si>
  <si>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</si>
  <si>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Betoniranje ab temeljnih stopa  i traka nadstrešnice deb. 100 cm betonom C30/37 u rubnoj drvenoj glatkoj oplati.</t>
  </si>
  <si>
    <t>Rad treba uskladiti s radom na  iskopu (vidi zemljane radove). Uključivo potrebno razupiranje i podupiranje iskopa i postojećih temelja. Izvesti prema uputi i detaljima iz statičkog proračuna. Sva otežanja i potrebna prilagođenja u cijeni. Konstrukcija srednjeg presjeka. Ugradba strojna</t>
  </si>
  <si>
    <t>beton.</t>
  </si>
  <si>
    <t>Betoniranje ab temeljnih traka stuba/kaskada betonom C30/37 u rubnoj drvenoj glatkoj oplati.</t>
  </si>
  <si>
    <t>Dobava, doprema i ugradnja podnih betonskih  opločnika s vidljivim agregatom izlivenih u silikonskom kalupu za popločenje partera trga, završne obrade i boje prema izboru projektanta. Ploče su dimenzija 10x10x8 cm visoke čvrstoće. Ploče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</si>
  <si>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Dobava, doprema i ugradnja podnih betonskih  opločnika s vidljivim agregatom izlivenih u silikonskom kalupu za popločenje partera trga, završne obrade i boje prema izboru projektanta. Ploče su dimenzija 20x30x8 cm visoke čvrstoće. Ploče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</si>
  <si>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m'</t>
  </si>
  <si>
    <t>Dobava, doprema i ugradnja podnih betonskih  opločnika - travni element opločenja  s vidljivim agregatom izlivenih u silikonskom kalupu za popločenje partera trga, završne obrade, dimenzija i boje prema izboru projektanta. Ploče visoke čvrstoče se postavljaju u podložni stabilizacijski sloj debljine 4 cm od drobljenog eruptivnog pijeska veličine zrna 2-4 mm s dodatkom cementa, 4:1 miješano u suho. Fuge između ploča širine cca 3 mm zapunjavaju se kvarcnim pijeskom. Između sloja pijeska i tamponskog nosivog sloja postavlja se membrana od geotekstila mase 200 g/m³. Svi slojevi u cijeni.</t>
  </si>
  <si>
    <t>Izvesti po detalju br 4</t>
  </si>
  <si>
    <t xml:space="preserve">Dobava, doprema i ugradnja abetonskih  elemenata stuba dimenzije 40x14x200cm s vidljivim agregatom izlivenih u silikonskom kalupu završne obrade i boje prema izboru projektanta. </t>
  </si>
  <si>
    <t>Detaljni plan polaganja elemenata je prikazan u arhitektonskom projektu. Obračun za betonske elemente, rad i pijesak po m' ugrađenog materijala.</t>
  </si>
  <si>
    <t xml:space="preserve">Dobava, doprema i ugradnja abetonskih  elemenata stuba dimenzije 40x28x200cm s vidljivim agregatom izlivenih u silikonskom kalupu završne obrade i boje prema izboru projektanta. </t>
  </si>
  <si>
    <t>Dodatak za izvedbu i rezanje ploča okozakrivljenih elemenata na plohi trga. Izvesti glatki rub. Obračun po m'.</t>
  </si>
  <si>
    <t xml:space="preserve">Dobava, doprema i ugradnja abetonskih  elemenata stuba i zapadne stranice  žardinjere dimenzije 40x40x200cm s vidljivim agregatom izlivenih u silikonskom kalupu završne obrade i boje prema izboru projektanta. </t>
  </si>
  <si>
    <t>Strojni iskop jame za temeljne trake stuba/kaskada i žardinjere u materijalu kategorije prema geomehaničkom elaboratu, dubine takve da je temelj položen do na sraslo tlo. Krajnji obračun po m3 obrađene površine.</t>
  </si>
  <si>
    <t>Vračanje svih okolnih rubnjaka, kaolnika i svih oštećenih okolnih površina u prvobitno stanje</t>
  </si>
  <si>
    <t>Dobava, doprema, nasipanje i razastiranje i sabijanje čistog riječnog šljunka, oblutaka. Krupnoče zrna promjera 30-70 mm, i toniranog u boju po izboru projektanta, na kružne površine uz rasvjetna tjela u sloju debljine 15 cm. U stavci obračunati i geotekstil koji se postavlja na uređenu zemljanu posteljicu ispod sloja šljunka.</t>
  </si>
  <si>
    <t>Izvedba čelične konstrukcije treba biti u skladu sa statičkim proračunom, zahtjevima i uvjetima iz Tehničkog opisa i Programa kontrole te osiguranja kvalitete, kao i u skladu sa svim važećim zakonima, propisima i normama za čelične konstukcije  i važečim Tehnički propisom za čelične konstrukcije.</t>
  </si>
  <si>
    <t>nadstrešnica</t>
  </si>
  <si>
    <t>U stavku uračunati pokrov, kaljeno prozirno staklo, debljine prema preporuci proizvođača a prema zadanim uvjetima oblikovanja i lokacije.</t>
  </si>
  <si>
    <t>u stavku uračunati i ličenje ploha čelične nosive konstrukcije uključivo lokalni popravak naliča u slučaju oštećenja nakon montaže po potrebi. Izvesti bolji akrilni nalič (kao Hempel ili slično)  za vanjske površine, ukupno 3 sloja (debljine 80+80+40 mikrona). Proizvod mora garantirati trajnost 10 godina. U boji po izboru projektanta.</t>
  </si>
  <si>
    <t>Elemente nadstrešnice prilagoditi stvarnom stanju stoga je prije izvedbe potrebno precizno mjerenj izvedenog stanja mjest ugradbe. Svi profili i elementi nadstrešnice vruće pocinčani tako da nikakva dodatna obrada nije potrebna. Uključivo projektiranje, dobavu profila i rešetki, izradu i montažu, potrebne skele i dizalice za montažu, sva spojna sredstva, sidreni i ležajni detalji, profili i limovi. Čelik kvalitete Č. 0361 po HRN C.B0.500/88, spojevi uglavnom vareni. Sve u cijeni.</t>
  </si>
  <si>
    <t xml:space="preserve"> - nabavu materijala i izradu čelične konstrukcije u radionici (prema statičkom proračunu i radioničkim nacrtima - prema konačnom rješenju potrebno je provesti dodatni proračun konstrukcije  i svih detalja spojeva) s provođenjem svih potrebnih predranji za uredno izvođenje radova. </t>
  </si>
  <si>
    <t>ličenje bravarije</t>
  </si>
  <si>
    <t xml:space="preserve">Nabava, doprema i postava stupova za zastave.  U boji po izboru projektanta. Obračun po komadu komplet s pričvrsnim sredstvima za montažu na betonski temelj i svim radovima do potpunog završenja. </t>
  </si>
  <si>
    <t>STOLARSKII RADOVI</t>
  </si>
  <si>
    <t>ZEMLJANI RADOVI</t>
  </si>
  <si>
    <t>STOLARSKI RADOVI</t>
  </si>
  <si>
    <t xml:space="preserve">ličenje </t>
  </si>
  <si>
    <t>zid</t>
  </si>
  <si>
    <t xml:space="preserve"> - izradu radioničkih nacrta  u skladu s glavnim i izvedbenim projektom;</t>
  </si>
  <si>
    <t>Izrada, dobava i montaža nadstreešnice. Stavka obuhvaća nosivu konstrukciju nadstrešnice i  stakleni pokrov.  Konstrukcija se izvodi raznim čel. profilima (prema statičkom proračunu). Čelični nosači pokrova oslonjeni su na uzdužni nosačkoji se proteže oslonjen na stupove. čelični stupovi su upeti u ab temeljne stope, povezane ab temeljnim trakama (gredama). Sve dimenzije i elementi prema detalju br.4. i Projektu mehaničke otpornosti i stabilnosti stavka nadstrešnica.</t>
  </si>
  <si>
    <t xml:space="preserve"> - nabavu materijala i izradu potrdnih elemenata iz željezničkih pragova u radionici (prema statičkom proračunu i radioničkim nacrtima) s provođenjem svih potrebnih predranji za uredno izvođenje radova. </t>
  </si>
  <si>
    <t xml:space="preserve"> - svu potrebni zaštitu zaštitnim smolama i premazima za drvene konstrukcije izložene atmisferilijama.</t>
  </si>
  <si>
    <t xml:space="preserve">Izrada, dobava i montaža zida. Stavka obuhvaća konstrukciju zida iz drvenih željezničkih pragova osnovne dimenzije 26x16x260 cm. Elementi su tako slagani da tvore sačasti zid ispunjen slojevima za uzgoj vegetacije. elementi željezničkih pragova slažu se jedan na drugi u izmacima, te ukručuju pragovima slaganima okomito na njih ili po dijagonala a sve prema konačnoj shemi koja je definirana glavnim i izvedbenim projektom. pragovi su međusobno spojeni čeličnim vijcims potreben čvrstoće. Zid je sidrima polozen na armiranobetonski temelj. Sve dimenzije i elementi prema detalju 3B. Stavka obuhvaća i izradu, dobavu i montažu metalnog graničnika - detalj 3C - kosog (1,25%) elementa koji srečava rasipanje zemlje iz procjepa u zidu. Na sebi sadrži rupu promjera 16 cm za sadnju i rast biljaka. Elemant je vijcima pričvršćen za željeznički prag  uvijek ispod i ličen je u boju po odabiru projektanta. </t>
  </si>
  <si>
    <t xml:space="preserve">Uključivo projektiranje, dobavu profila, izradu i montažu konstrukcije, izvedbu oslonaca-ležaja, tpotrebne skele i dizalice za montažu, sva spojna sredstva, sidreni i ležajni detalji, profili i sl. </t>
  </si>
  <si>
    <t>Elemente zida prilagoditi stvarnom stanju stoga je prije izvedbe potrebno precizno mjerenj izvedenog stanja mjest ugradbe.</t>
  </si>
  <si>
    <t>STOLARSKI RADOVI UKUPNO:</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</si>
</sst>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0\ _k_n_-;\-* #,##0.000\ _k_n_-;_-* &quot;-&quot;??\ _k_n_-;_-@_-"/>
    <numFmt numFmtId="165" formatCode="_-* #,##0.00\ [$kn-41A]_-;\-* #,##0.00\ [$kn-41A]_-;_-* &quot;-&quot;??\ [$kn-41A]_-;_-@_-"/>
    <numFmt numFmtId="166" formatCode="[$-41A]d\.\ mmmm\ yyyy\."/>
    <numFmt numFmtId="167" formatCode="&quot;Yes&quot;;&quot;Yes&quot;;&quot;No&quot;"/>
    <numFmt numFmtId="168" formatCode="&quot;True&quot;;&quot;True&quot;;&quot;False&quot;"/>
    <numFmt numFmtId="169" formatCode="&quot;On&quot;;&quot;On&quot;;&quot;Off&quot;"/>
    <numFmt numFmtId="170" formatCode="[$€-2]\ #,##0.00_);[Red]\([$€-2]\ #,##0.00\)"/>
    <numFmt numFmtId="171" formatCode="0.00;[Red]0.00"/>
    <numFmt numFmtId="172" formatCode="#,##0\ &quot;kn&quot;"/>
    <numFmt numFmtId="173" formatCode="#,##0.00\ &quot;kn&quot;"/>
    <numFmt numFmtId="174" formatCode="General_)"/>
    <numFmt numFmtId="175" formatCode="00000"/>
  </numFmts>
  <fonts count="113">
    <font>
      <sz val="11"/>
      <color indexed="8"/>
      <name val="Calibri"/>
      <family val="2"/>
    </font>
    <font>
      <b/>
      <sz val="12"/>
      <name val="Arial"/>
      <family val="2"/>
    </font>
    <font>
      <sz val="9"/>
      <name val="Arial"/>
      <family val="2"/>
    </font>
    <font>
      <b/>
      <sz val="9"/>
      <name val="Arial CE"/>
      <family val="0"/>
    </font>
    <font>
      <i/>
      <sz val="9"/>
      <name val="Arial CE"/>
      <family val="0"/>
    </font>
    <font>
      <b/>
      <i/>
      <sz val="9"/>
      <name val="Arial CE"/>
      <family val="0"/>
    </font>
    <font>
      <sz val="9"/>
      <name val="Arial CE"/>
      <family val="0"/>
    </font>
    <font>
      <b/>
      <sz val="9"/>
      <name val="Arial"/>
      <family val="2"/>
    </font>
    <font>
      <i/>
      <sz val="9"/>
      <name val="Arial"/>
      <family val="2"/>
    </font>
    <font>
      <b/>
      <i/>
      <sz val="9"/>
      <name val="Arial"/>
      <family val="2"/>
    </font>
    <font>
      <b/>
      <sz val="10"/>
      <name val="Arial CE"/>
      <family val="0"/>
    </font>
    <font>
      <b/>
      <sz val="14"/>
      <name val="Arial CE"/>
      <family val="2"/>
    </font>
    <font>
      <sz val="12"/>
      <name val="Arial CE"/>
      <family val="2"/>
    </font>
    <font>
      <b/>
      <sz val="10"/>
      <name val="Arial"/>
      <family val="2"/>
    </font>
    <font>
      <sz val="10"/>
      <name val="Arial"/>
      <family val="2"/>
    </font>
    <font>
      <sz val="11"/>
      <name val="Arial CE"/>
      <family val="2"/>
    </font>
    <font>
      <b/>
      <sz val="11"/>
      <name val="Arial CE"/>
      <family val="0"/>
    </font>
    <font>
      <sz val="10"/>
      <name val="Arial CE"/>
      <family val="2"/>
    </font>
    <font>
      <sz val="9"/>
      <name val="Symbol"/>
      <family val="1"/>
    </font>
    <font>
      <b/>
      <sz val="11"/>
      <name val="Arial"/>
      <family val="2"/>
    </font>
    <font>
      <sz val="10"/>
      <color indexed="8"/>
      <name val="Arial Ce"/>
      <family val="0"/>
    </font>
    <font>
      <b/>
      <sz val="11"/>
      <color indexed="8"/>
      <name val="Calibri"/>
      <family val="2"/>
    </font>
    <font>
      <sz val="11"/>
      <color indexed="8"/>
      <name val="Arial"/>
      <family val="2"/>
    </font>
    <font>
      <sz val="9"/>
      <color indexed="8"/>
      <name val="Arial"/>
      <family val="2"/>
    </font>
    <font>
      <sz val="9"/>
      <color indexed="10"/>
      <name val="Arial"/>
      <family val="2"/>
    </font>
    <font>
      <sz val="9"/>
      <color indexed="10"/>
      <name val="Arial CE"/>
      <family val="0"/>
    </font>
    <font>
      <b/>
      <sz val="11"/>
      <color indexed="8"/>
      <name val="Arial"/>
      <family val="2"/>
    </font>
    <font>
      <sz val="11"/>
      <color indexed="10"/>
      <name val="Arial"/>
      <family val="2"/>
    </font>
    <font>
      <b/>
      <sz val="9"/>
      <color indexed="8"/>
      <name val="Arial"/>
      <family val="2"/>
    </font>
    <font>
      <b/>
      <i/>
      <sz val="9"/>
      <color indexed="8"/>
      <name val="Arial"/>
      <family val="2"/>
    </font>
    <font>
      <b/>
      <sz val="10"/>
      <color indexed="8"/>
      <name val="Arial"/>
      <family val="2"/>
    </font>
    <font>
      <sz val="10"/>
      <color indexed="8"/>
      <name val="Arial"/>
      <family val="2"/>
    </font>
    <font>
      <sz val="11"/>
      <color indexed="8"/>
      <name val="Arial CE"/>
      <family val="2"/>
    </font>
    <font>
      <sz val="11"/>
      <color indexed="8"/>
      <name val="Albany"/>
      <family val="2"/>
    </font>
    <font>
      <sz val="10.4"/>
      <color indexed="8"/>
      <name val="Arial CE"/>
      <family val="2"/>
    </font>
    <font>
      <sz val="10.4"/>
      <color indexed="8"/>
      <name val="Arial"/>
      <family val="2"/>
    </font>
    <font>
      <b/>
      <sz val="12"/>
      <color indexed="8"/>
      <name val="Arial"/>
      <family val="2"/>
    </font>
    <font>
      <sz val="12"/>
      <color indexed="13"/>
      <name val="Arial"/>
      <family val="2"/>
    </font>
    <font>
      <sz val="12"/>
      <color indexed="8"/>
      <name val="Arial"/>
      <family val="2"/>
    </font>
    <font>
      <sz val="12"/>
      <name val="Arial"/>
      <family val="2"/>
    </font>
    <font>
      <sz val="11"/>
      <color indexed="12"/>
      <name val="Arial"/>
      <family val="2"/>
    </font>
    <font>
      <sz val="10.75"/>
      <color indexed="8"/>
      <name val="Arial"/>
      <family val="2"/>
    </font>
    <font>
      <sz val="11"/>
      <name val="Arial"/>
      <family val="2"/>
    </font>
    <font>
      <sz val="10"/>
      <color indexed="12"/>
      <name val="Arial"/>
      <family val="2"/>
    </font>
    <font>
      <b/>
      <sz val="14"/>
      <color indexed="8"/>
      <name val="Arial"/>
      <family val="2"/>
    </font>
    <font>
      <sz val="8"/>
      <name val="Calibri"/>
      <family val="2"/>
    </font>
    <font>
      <b/>
      <i/>
      <sz val="11"/>
      <name val="Arial"/>
      <family val="2"/>
    </font>
    <font>
      <i/>
      <sz val="11"/>
      <name val="Arial"/>
      <family val="0"/>
    </font>
    <font>
      <i/>
      <u val="single"/>
      <sz val="11"/>
      <name val="Arial"/>
      <family val="2"/>
    </font>
    <font>
      <i/>
      <sz val="11"/>
      <name val="Arial CE"/>
      <family val="2"/>
    </font>
    <font>
      <b/>
      <i/>
      <sz val="12"/>
      <name val="Arial"/>
      <family val="2"/>
    </font>
    <font>
      <b/>
      <i/>
      <sz val="11"/>
      <color indexed="9"/>
      <name val="Arial"/>
      <family val="2"/>
    </font>
    <font>
      <b/>
      <i/>
      <sz val="16"/>
      <color indexed="9"/>
      <name val="Arial"/>
      <family val="2"/>
    </font>
    <font>
      <i/>
      <sz val="11"/>
      <color indexed="9"/>
      <name val="Arial CE"/>
      <family val="2"/>
    </font>
    <font>
      <i/>
      <sz val="11"/>
      <color indexed="9"/>
      <name val="Arial"/>
      <family val="0"/>
    </font>
    <font>
      <b/>
      <i/>
      <u val="single"/>
      <sz val="12"/>
      <name val="Arial"/>
      <family val="2"/>
    </font>
    <font>
      <i/>
      <vertAlign val="superscript"/>
      <sz val="11"/>
      <name val="Arial"/>
      <family val="2"/>
    </font>
    <font>
      <i/>
      <sz val="11"/>
      <name val="Symbol"/>
      <family val="1"/>
    </font>
    <font>
      <b/>
      <i/>
      <u val="single"/>
      <sz val="11"/>
      <name val="Arial"/>
      <family val="2"/>
    </font>
    <font>
      <b/>
      <i/>
      <sz val="14"/>
      <name val="Arial"/>
      <family val="2"/>
    </font>
    <font>
      <b/>
      <i/>
      <u val="single"/>
      <sz val="18"/>
      <name val="Arial"/>
      <family val="2"/>
    </font>
    <font>
      <b/>
      <i/>
      <u val="single"/>
      <sz val="16"/>
      <name val="Arial"/>
      <family val="2"/>
    </font>
    <font>
      <i/>
      <sz val="16"/>
      <name val="Arial CE"/>
      <family val="2"/>
    </font>
    <font>
      <i/>
      <sz val="16"/>
      <name val="Arial"/>
      <family val="2"/>
    </font>
    <font>
      <b/>
      <i/>
      <sz val="16"/>
      <name val="Arial"/>
      <family val="2"/>
    </font>
    <font>
      <b/>
      <i/>
      <u val="single"/>
      <sz val="20"/>
      <name val="Arial"/>
      <family val="2"/>
    </font>
    <font>
      <i/>
      <sz val="14"/>
      <name val="Arial CE"/>
      <family val="2"/>
    </font>
    <font>
      <i/>
      <sz val="14"/>
      <name val="Arial"/>
      <family val="2"/>
    </font>
    <font>
      <b/>
      <i/>
      <sz val="11"/>
      <name val="Arial CE"/>
      <family val="2"/>
    </font>
    <font>
      <sz val="10"/>
      <name val="Helv"/>
      <family val="0"/>
    </font>
    <font>
      <sz val="8"/>
      <name val="Arial"/>
      <family val="2"/>
    </font>
    <font>
      <b/>
      <sz val="9"/>
      <color indexed="10"/>
      <name val="Arial"/>
      <family val="2"/>
    </font>
    <font>
      <b/>
      <u val="single"/>
      <sz val="10"/>
      <name val="Arial"/>
      <family val="2"/>
    </font>
    <font>
      <b/>
      <sz val="10"/>
      <color indexed="10"/>
      <name val="Arial"/>
      <family val="2"/>
    </font>
    <font>
      <sz val="10"/>
      <color indexed="10"/>
      <name val="Arial"/>
      <family val="2"/>
    </font>
    <font>
      <b/>
      <u val="single"/>
      <sz val="14"/>
      <name val="Arial"/>
      <family val="2"/>
    </font>
    <font>
      <b/>
      <sz val="10"/>
      <color indexed="8"/>
      <name val="Arial Ce"/>
      <family val="0"/>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color indexed="8"/>
      </left>
      <right style="thin">
        <color indexed="8"/>
      </right>
      <top style="thin">
        <color indexed="8"/>
      </top>
      <bottom style="double">
        <color indexed="8"/>
      </bottom>
    </border>
    <border>
      <left>
        <color indexed="8"/>
      </left>
      <right>
        <color indexed="8"/>
      </right>
      <top style="thick">
        <color indexed="8"/>
      </top>
      <botto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hair"/>
      <bottom style="hair"/>
    </border>
    <border>
      <left style="hair"/>
      <right>
        <color indexed="63"/>
      </right>
      <top style="hair"/>
      <bottom style="hair"/>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9" borderId="1" applyNumberFormat="0" applyFont="0" applyAlignment="0" applyProtection="0"/>
    <xf numFmtId="0" fontId="96" fillId="20" borderId="0" applyNumberFormat="0" applyBorder="0" applyAlignment="0" applyProtection="0"/>
    <xf numFmtId="0" fontId="97" fillId="0" borderId="0" applyNumberFormat="0" applyFill="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8" fillId="27" borderId="2" applyNumberFormat="0" applyAlignment="0" applyProtection="0"/>
    <xf numFmtId="0" fontId="99" fillId="27" borderId="3" applyNumberFormat="0" applyAlignment="0" applyProtection="0"/>
    <xf numFmtId="0" fontId="100" fillId="28" borderId="0" applyNumberFormat="0" applyBorder="0" applyAlignment="0" applyProtection="0"/>
    <xf numFmtId="0" fontId="101" fillId="0" borderId="0" applyNumberFormat="0" applyFill="0" applyBorder="0" applyAlignment="0" applyProtection="0"/>
    <xf numFmtId="0" fontId="102" fillId="0" borderId="4" applyNumberFormat="0" applyFill="0" applyAlignment="0" applyProtection="0"/>
    <xf numFmtId="0" fontId="103" fillId="0" borderId="5" applyNumberFormat="0" applyFill="0" applyAlignment="0" applyProtection="0"/>
    <xf numFmtId="0" fontId="104" fillId="0" borderId="6" applyNumberFormat="0" applyFill="0" applyAlignment="0" applyProtection="0"/>
    <xf numFmtId="0" fontId="104" fillId="0" borderId="0" applyNumberFormat="0" applyFill="0" applyBorder="0" applyAlignment="0" applyProtection="0"/>
    <xf numFmtId="0" fontId="105" fillId="29" borderId="0" applyNumberFormat="0" applyBorder="0" applyAlignment="0" applyProtection="0"/>
    <xf numFmtId="9" fontId="0" fillId="0" borderId="0" applyFont="0" applyFill="0" applyBorder="0" applyAlignment="0" applyProtection="0"/>
    <xf numFmtId="0" fontId="106" fillId="0" borderId="7" applyNumberFormat="0" applyFill="0" applyAlignment="0" applyProtection="0"/>
    <xf numFmtId="0" fontId="107" fillId="0" borderId="0" applyNumberFormat="0" applyFill="0" applyBorder="0" applyAlignment="0" applyProtection="0"/>
    <xf numFmtId="0" fontId="108" fillId="30" borderId="8"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8">
    <xf numFmtId="0" fontId="0" fillId="0" borderId="0" xfId="0" applyAlignment="1">
      <alignment/>
    </xf>
    <xf numFmtId="0" fontId="6" fillId="0" borderId="0" xfId="0" applyFont="1" applyAlignment="1">
      <alignment horizontal="justify" vertical="top" wrapText="1"/>
    </xf>
    <xf numFmtId="0" fontId="22" fillId="0" borderId="0" xfId="0" applyFont="1" applyAlignment="1">
      <alignment/>
    </xf>
    <xf numFmtId="0" fontId="2" fillId="0" borderId="0" xfId="0" applyFont="1" applyAlignment="1">
      <alignment horizontal="justify" vertical="top" wrapText="1"/>
    </xf>
    <xf numFmtId="2" fontId="11" fillId="0" borderId="0" xfId="0" applyNumberFormat="1" applyFont="1" applyAlignment="1">
      <alignment horizontal="left"/>
    </xf>
    <xf numFmtId="2" fontId="0" fillId="0" borderId="0" xfId="0" applyNumberFormat="1" applyAlignment="1">
      <alignment horizontal="left" vertical="top"/>
    </xf>
    <xf numFmtId="2" fontId="10" fillId="0" borderId="0" xfId="0" applyNumberFormat="1" applyFont="1" applyAlignment="1">
      <alignment horizontal="left" vertical="top"/>
    </xf>
    <xf numFmtId="2" fontId="12" fillId="0" borderId="0" xfId="0" applyNumberFormat="1" applyFont="1" applyAlignment="1">
      <alignment horizontal="left" vertical="top"/>
    </xf>
    <xf numFmtId="2" fontId="2" fillId="0" borderId="0" xfId="0" applyNumberFormat="1" applyFont="1" applyAlignment="1">
      <alignment horizontal="justify" vertical="top"/>
    </xf>
    <xf numFmtId="2" fontId="2" fillId="0" borderId="0" xfId="0" applyNumberFormat="1" applyFont="1" applyAlignment="1">
      <alignment horizontal="right"/>
    </xf>
    <xf numFmtId="0" fontId="22" fillId="0" borderId="0" xfId="0" applyFont="1" applyAlignment="1">
      <alignment horizontal="right"/>
    </xf>
    <xf numFmtId="0" fontId="2" fillId="0" borderId="0" xfId="0" applyFont="1" applyAlignment="1">
      <alignment horizontal="right" wrapText="1"/>
    </xf>
    <xf numFmtId="2" fontId="23" fillId="0" borderId="0" xfId="0" applyNumberFormat="1" applyFont="1" applyAlignment="1">
      <alignment/>
    </xf>
    <xf numFmtId="2" fontId="24" fillId="0" borderId="0" xfId="0" applyNumberFormat="1" applyFont="1" applyAlignment="1">
      <alignment/>
    </xf>
    <xf numFmtId="4" fontId="22" fillId="0" borderId="0" xfId="0" applyNumberFormat="1" applyFont="1" applyAlignment="1">
      <alignment/>
    </xf>
    <xf numFmtId="4" fontId="23" fillId="0" borderId="0" xfId="0" applyNumberFormat="1" applyFont="1" applyAlignment="1">
      <alignment/>
    </xf>
    <xf numFmtId="2" fontId="0" fillId="0" borderId="0" xfId="0" applyNumberFormat="1" applyBorder="1" applyAlignment="1">
      <alignment horizontal="left" vertical="top"/>
    </xf>
    <xf numFmtId="2" fontId="12" fillId="0" borderId="0" xfId="0" applyNumberFormat="1" applyFont="1" applyBorder="1" applyAlignment="1">
      <alignment horizontal="left" vertical="top"/>
    </xf>
    <xf numFmtId="0" fontId="23" fillId="0" borderId="0" xfId="0" applyFont="1" applyAlignment="1">
      <alignment horizontal="right"/>
    </xf>
    <xf numFmtId="2" fontId="17" fillId="0" borderId="0" xfId="0" applyNumberFormat="1" applyFont="1" applyAlignment="1">
      <alignment horizontal="left" vertical="top"/>
    </xf>
    <xf numFmtId="2" fontId="17" fillId="0" borderId="0" xfId="0" applyNumberFormat="1" applyFont="1" applyFill="1" applyAlignment="1">
      <alignment horizontal="left" vertical="top"/>
    </xf>
    <xf numFmtId="2" fontId="0" fillId="0" borderId="0" xfId="0" applyNumberFormat="1" applyFill="1" applyAlignment="1">
      <alignment horizontal="left" vertical="top"/>
    </xf>
    <xf numFmtId="2" fontId="12" fillId="0" borderId="0" xfId="0" applyNumberFormat="1" applyFont="1" applyFill="1" applyAlignment="1">
      <alignment horizontal="left" vertical="top"/>
    </xf>
    <xf numFmtId="2" fontId="15" fillId="0" borderId="0" xfId="0" applyNumberFormat="1" applyFont="1" applyFill="1" applyAlignment="1">
      <alignment horizontal="right" vertical="top"/>
    </xf>
    <xf numFmtId="2" fontId="17" fillId="0" borderId="10" xfId="0" applyNumberFormat="1" applyFont="1" applyFill="1" applyBorder="1" applyAlignment="1">
      <alignment horizontal="left" vertical="top"/>
    </xf>
    <xf numFmtId="2" fontId="17" fillId="0" borderId="10" xfId="0" applyNumberFormat="1" applyFont="1" applyBorder="1" applyAlignment="1">
      <alignment horizontal="left" vertical="top"/>
    </xf>
    <xf numFmtId="2" fontId="0" fillId="0" borderId="10" xfId="0" applyNumberFormat="1" applyBorder="1" applyAlignment="1">
      <alignment horizontal="left" vertical="top"/>
    </xf>
    <xf numFmtId="2" fontId="12" fillId="0" borderId="10" xfId="0" applyNumberFormat="1" applyFont="1" applyBorder="1" applyAlignment="1">
      <alignment horizontal="left" vertical="top"/>
    </xf>
    <xf numFmtId="0" fontId="0" fillId="0" borderId="0" xfId="0" applyFill="1" applyAlignment="1">
      <alignment/>
    </xf>
    <xf numFmtId="2" fontId="10" fillId="0" borderId="0" xfId="0" applyNumberFormat="1" applyFont="1" applyFill="1" applyAlignment="1">
      <alignment horizontal="left" vertical="top"/>
    </xf>
    <xf numFmtId="2" fontId="15" fillId="0" borderId="0" xfId="0" applyNumberFormat="1" applyFont="1" applyFill="1" applyAlignment="1">
      <alignment horizontal="left" vertical="top"/>
    </xf>
    <xf numFmtId="2" fontId="17" fillId="0" borderId="0" xfId="0" applyNumberFormat="1" applyFont="1" applyBorder="1" applyAlignment="1">
      <alignment horizontal="left" vertical="top"/>
    </xf>
    <xf numFmtId="2" fontId="16" fillId="0" borderId="0" xfId="0" applyNumberFormat="1" applyFont="1" applyFill="1" applyBorder="1" applyAlignment="1">
      <alignment horizontal="right" vertical="top"/>
    </xf>
    <xf numFmtId="2" fontId="10" fillId="0" borderId="0" xfId="0" applyNumberFormat="1" applyFont="1" applyFill="1" applyBorder="1" applyAlignment="1">
      <alignment horizontal="left" vertical="top"/>
    </xf>
    <xf numFmtId="2" fontId="12" fillId="0" borderId="0" xfId="0" applyNumberFormat="1" applyFont="1" applyFill="1" applyBorder="1" applyAlignment="1">
      <alignment horizontal="left" vertical="top"/>
    </xf>
    <xf numFmtId="0" fontId="21" fillId="0" borderId="0" xfId="0" applyFont="1" applyBorder="1" applyAlignment="1">
      <alignment horizontal="center"/>
    </xf>
    <xf numFmtId="0" fontId="21" fillId="0" borderId="0" xfId="0" applyFont="1" applyBorder="1" applyAlignment="1">
      <alignment/>
    </xf>
    <xf numFmtId="0" fontId="0" fillId="0" borderId="0" xfId="0" applyBorder="1" applyAlignment="1">
      <alignment/>
    </xf>
    <xf numFmtId="2" fontId="17" fillId="0" borderId="0" xfId="0" applyNumberFormat="1" applyFont="1" applyFill="1" applyBorder="1" applyAlignment="1">
      <alignment horizontal="left" vertical="top"/>
    </xf>
    <xf numFmtId="2" fontId="15" fillId="0" borderId="0" xfId="0" applyNumberFormat="1" applyFont="1" applyFill="1" applyBorder="1" applyAlignment="1">
      <alignment horizontal="left" vertical="top"/>
    </xf>
    <xf numFmtId="2" fontId="10" fillId="0" borderId="0" xfId="0" applyNumberFormat="1" applyFont="1" applyFill="1" applyBorder="1" applyAlignment="1">
      <alignment horizontal="left" vertical="top"/>
    </xf>
    <xf numFmtId="2" fontId="15" fillId="0" borderId="0" xfId="0" applyNumberFormat="1" applyFont="1" applyBorder="1" applyAlignment="1">
      <alignment horizontal="left" vertical="top"/>
    </xf>
    <xf numFmtId="2" fontId="2" fillId="0" borderId="0" xfId="0" applyNumberFormat="1" applyFont="1" applyAlignment="1">
      <alignment horizontal="right" vertical="top"/>
    </xf>
    <xf numFmtId="2" fontId="2" fillId="0" borderId="0" xfId="0" applyNumberFormat="1" applyFont="1" applyAlignment="1">
      <alignment horizontal="right" vertical="top" wrapText="1"/>
    </xf>
    <xf numFmtId="4" fontId="22" fillId="0" borderId="0" xfId="0" applyNumberFormat="1" applyFont="1" applyBorder="1" applyAlignment="1">
      <alignment/>
    </xf>
    <xf numFmtId="4" fontId="23"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horizontal="right"/>
    </xf>
    <xf numFmtId="2" fontId="23" fillId="0" borderId="0" xfId="0" applyNumberFormat="1" applyFont="1" applyBorder="1" applyAlignment="1">
      <alignment/>
    </xf>
    <xf numFmtId="2" fontId="6" fillId="0" borderId="0" xfId="0" applyNumberFormat="1" applyFont="1" applyBorder="1" applyAlignment="1">
      <alignment horizontal="left" vertical="top"/>
    </xf>
    <xf numFmtId="2" fontId="6" fillId="0" borderId="0" xfId="0" applyNumberFormat="1" applyFont="1" applyBorder="1" applyAlignment="1">
      <alignment horizontal="justify" vertical="top" wrapText="1"/>
    </xf>
    <xf numFmtId="2" fontId="6" fillId="0" borderId="0" xfId="0" applyNumberFormat="1" applyFont="1" applyBorder="1" applyAlignment="1">
      <alignment horizontal="right" wrapText="1"/>
    </xf>
    <xf numFmtId="2" fontId="2" fillId="0" borderId="0" xfId="0" applyNumberFormat="1" applyFont="1" applyBorder="1" applyAlignment="1">
      <alignment horizontal="right"/>
    </xf>
    <xf numFmtId="2" fontId="2" fillId="0" borderId="0" xfId="0" applyNumberFormat="1" applyFont="1" applyBorder="1" applyAlignment="1">
      <alignment horizontal="right" vertical="top"/>
    </xf>
    <xf numFmtId="4" fontId="2" fillId="0" borderId="0" xfId="0" applyNumberFormat="1" applyFont="1" applyBorder="1" applyAlignment="1">
      <alignment horizontal="right" vertical="top"/>
    </xf>
    <xf numFmtId="2" fontId="2" fillId="0" borderId="0" xfId="0" applyNumberFormat="1" applyFont="1" applyBorder="1" applyAlignment="1">
      <alignment horizontal="justify" vertical="top"/>
    </xf>
    <xf numFmtId="2" fontId="15" fillId="0" borderId="10" xfId="0" applyNumberFormat="1" applyFont="1" applyFill="1" applyBorder="1" applyAlignment="1">
      <alignment horizontal="right" vertical="top"/>
    </xf>
    <xf numFmtId="2" fontId="10" fillId="0" borderId="10" xfId="0" applyNumberFormat="1" applyFont="1" applyFill="1" applyBorder="1" applyAlignment="1">
      <alignment horizontal="left" vertical="top"/>
    </xf>
    <xf numFmtId="2" fontId="0" fillId="0" borderId="10" xfId="0" applyNumberFormat="1" applyFill="1" applyBorder="1" applyAlignment="1">
      <alignment horizontal="left" vertical="top"/>
    </xf>
    <xf numFmtId="2" fontId="12" fillId="0" borderId="10" xfId="0" applyNumberFormat="1" applyFont="1" applyFill="1" applyBorder="1" applyAlignment="1">
      <alignment horizontal="left" vertical="top"/>
    </xf>
    <xf numFmtId="0" fontId="0" fillId="0" borderId="0" xfId="0" applyFill="1" applyBorder="1" applyAlignment="1">
      <alignment/>
    </xf>
    <xf numFmtId="0" fontId="21" fillId="0" borderId="0" xfId="0" applyFont="1" applyFill="1" applyBorder="1" applyAlignment="1">
      <alignment/>
    </xf>
    <xf numFmtId="0" fontId="6" fillId="0" borderId="0" xfId="0" applyFont="1" applyBorder="1" applyAlignment="1">
      <alignment horizontal="justify" vertical="top" wrapText="1"/>
    </xf>
    <xf numFmtId="0" fontId="2" fillId="0" borderId="0" xfId="0" applyFont="1" applyBorder="1" applyAlignment="1">
      <alignment horizontal="right" wrapText="1"/>
    </xf>
    <xf numFmtId="2" fontId="2" fillId="0" borderId="0" xfId="0" applyNumberFormat="1" applyFont="1" applyBorder="1" applyAlignment="1">
      <alignment horizontal="justify" vertical="top" wrapText="1"/>
    </xf>
    <xf numFmtId="2" fontId="24" fillId="0" borderId="0" xfId="0" applyNumberFormat="1" applyFont="1" applyBorder="1" applyAlignment="1">
      <alignment/>
    </xf>
    <xf numFmtId="0" fontId="23" fillId="0" borderId="0" xfId="0" applyFont="1" applyBorder="1" applyAlignment="1">
      <alignment horizontal="right"/>
    </xf>
    <xf numFmtId="2" fontId="2" fillId="0" borderId="0" xfId="0" applyNumberFormat="1" applyFont="1" applyBorder="1" applyAlignment="1">
      <alignment/>
    </xf>
    <xf numFmtId="2" fontId="13" fillId="0" borderId="0" xfId="0" applyNumberFormat="1" applyFont="1" applyFill="1" applyBorder="1" applyAlignment="1">
      <alignment vertical="top"/>
    </xf>
    <xf numFmtId="2" fontId="13" fillId="0" borderId="0" xfId="0" applyNumberFormat="1" applyFont="1" applyFill="1" applyBorder="1" applyAlignment="1">
      <alignment horizontal="justify" vertical="top"/>
    </xf>
    <xf numFmtId="0" fontId="26" fillId="0" borderId="0" xfId="0" applyFont="1" applyFill="1" applyBorder="1" applyAlignment="1">
      <alignment/>
    </xf>
    <xf numFmtId="2" fontId="28" fillId="0" borderId="0" xfId="0" applyNumberFormat="1" applyFont="1" applyFill="1" applyBorder="1" applyAlignment="1">
      <alignment/>
    </xf>
    <xf numFmtId="2" fontId="13" fillId="0" borderId="0" xfId="0" applyNumberFormat="1" applyFont="1" applyFill="1" applyBorder="1" applyAlignment="1">
      <alignment horizontal="right"/>
    </xf>
    <xf numFmtId="4" fontId="28" fillId="0" borderId="0" xfId="0" applyNumberFormat="1" applyFont="1" applyFill="1" applyBorder="1" applyAlignment="1">
      <alignment/>
    </xf>
    <xf numFmtId="0" fontId="6" fillId="0" borderId="0" xfId="0" applyFont="1" applyBorder="1" applyAlignment="1">
      <alignment horizontal="center" vertical="top" wrapText="1"/>
    </xf>
    <xf numFmtId="2" fontId="6" fillId="0" borderId="0" xfId="0" applyNumberFormat="1" applyFont="1" applyBorder="1" applyAlignment="1">
      <alignment horizontal="center" vertical="top" wrapText="1"/>
    </xf>
    <xf numFmtId="0" fontId="3" fillId="0" borderId="0" xfId="0" applyFont="1" applyBorder="1" applyAlignment="1">
      <alignment horizontal="left" vertical="top" wrapText="1"/>
    </xf>
    <xf numFmtId="0" fontId="0" fillId="0" borderId="0" xfId="0" applyAlignment="1" quotePrefix="1">
      <alignment/>
    </xf>
    <xf numFmtId="2" fontId="15" fillId="0" borderId="10" xfId="0" applyNumberFormat="1" applyFont="1" applyBorder="1" applyAlignment="1">
      <alignment horizontal="left" vertical="top"/>
    </xf>
    <xf numFmtId="2" fontId="10" fillId="0" borderId="10" xfId="0" applyNumberFormat="1" applyFont="1" applyFill="1" applyBorder="1" applyAlignment="1">
      <alignment horizontal="left" vertical="top"/>
    </xf>
    <xf numFmtId="2" fontId="15" fillId="0" borderId="10" xfId="0" applyNumberFormat="1" applyFont="1" applyBorder="1" applyAlignment="1">
      <alignment horizontal="left" vertical="top"/>
    </xf>
    <xf numFmtId="2" fontId="21" fillId="0" borderId="10" xfId="0" applyNumberFormat="1" applyFont="1" applyFill="1" applyBorder="1" applyAlignment="1">
      <alignment horizontal="right" vertical="top"/>
    </xf>
    <xf numFmtId="2" fontId="16" fillId="0" borderId="10" xfId="0" applyNumberFormat="1" applyFont="1" applyFill="1" applyBorder="1" applyAlignment="1">
      <alignment horizontal="right" vertical="top"/>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vertical="center"/>
      <protection locked="0"/>
    </xf>
    <xf numFmtId="0" fontId="47" fillId="0" borderId="0" xfId="0" applyFont="1" applyFill="1" applyBorder="1" applyAlignment="1" applyProtection="1">
      <alignment vertical="center" wrapText="1"/>
      <protection/>
    </xf>
    <xf numFmtId="0" fontId="9" fillId="32" borderId="0" xfId="0" applyFont="1" applyFill="1" applyBorder="1" applyAlignment="1" applyProtection="1">
      <alignment vertical="center"/>
      <protection/>
    </xf>
    <xf numFmtId="0" fontId="46" fillId="32" borderId="0" xfId="0" applyFont="1" applyFill="1" applyBorder="1" applyAlignment="1" applyProtection="1">
      <alignment vertical="center"/>
      <protection/>
    </xf>
    <xf numFmtId="0" fontId="46" fillId="32" borderId="0" xfId="0" applyFont="1" applyFill="1" applyBorder="1" applyAlignment="1" applyProtection="1">
      <alignment horizontal="center" vertical="center"/>
      <protection/>
    </xf>
    <xf numFmtId="49" fontId="46" fillId="0" borderId="0" xfId="0" applyNumberFormat="1"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49" fillId="0" borderId="0" xfId="0" applyFont="1" applyFill="1" applyBorder="1" applyAlignment="1" applyProtection="1">
      <alignment horizontal="center" vertical="center" wrapText="1"/>
      <protection/>
    </xf>
    <xf numFmtId="0" fontId="47" fillId="0" borderId="0" xfId="0" applyFont="1"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locked="0"/>
    </xf>
    <xf numFmtId="49" fontId="46" fillId="4" borderId="0" xfId="0" applyNumberFormat="1" applyFont="1" applyFill="1" applyBorder="1" applyAlignment="1" applyProtection="1">
      <alignment vertical="center"/>
      <protection/>
    </xf>
    <xf numFmtId="0" fontId="50" fillId="4" borderId="0" xfId="0" applyFont="1" applyFill="1" applyBorder="1" applyAlignment="1" applyProtection="1">
      <alignment vertical="center" wrapText="1" shrinkToFit="1"/>
      <protection/>
    </xf>
    <xf numFmtId="0" fontId="47" fillId="4" borderId="0" xfId="0" applyFont="1" applyFill="1" applyBorder="1" applyAlignment="1" applyProtection="1">
      <alignment horizontal="center" vertical="center" wrapText="1" shrinkToFit="1"/>
      <protection/>
    </xf>
    <xf numFmtId="0" fontId="47" fillId="4" borderId="0" xfId="0" applyFont="1" applyFill="1" applyBorder="1" applyAlignment="1" applyProtection="1">
      <alignment horizontal="center" vertical="center"/>
      <protection/>
    </xf>
    <xf numFmtId="0" fontId="47" fillId="4" borderId="0" xfId="0" applyFont="1" applyFill="1" applyBorder="1" applyAlignment="1" applyProtection="1">
      <alignment horizontal="center" vertical="center"/>
      <protection/>
    </xf>
    <xf numFmtId="49" fontId="51" fillId="0" borderId="0" xfId="0" applyNumberFormat="1"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3" fillId="0"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protection/>
    </xf>
    <xf numFmtId="0" fontId="54" fillId="0" borderId="0" xfId="0" applyFont="1" applyFill="1" applyBorder="1" applyAlignment="1" applyProtection="1">
      <alignment horizontal="center" vertical="center"/>
      <protection/>
    </xf>
    <xf numFmtId="49" fontId="46" fillId="4" borderId="0" xfId="0" applyNumberFormat="1" applyFont="1" applyFill="1" applyBorder="1" applyAlignment="1" applyProtection="1">
      <alignment horizontal="center" vertical="center"/>
      <protection/>
    </xf>
    <xf numFmtId="0" fontId="55" fillId="4" borderId="0" xfId="0" applyFont="1" applyFill="1" applyBorder="1" applyAlignment="1" applyProtection="1">
      <alignment vertical="center"/>
      <protection/>
    </xf>
    <xf numFmtId="0" fontId="49" fillId="4" borderId="0" xfId="0" applyFont="1" applyFill="1" applyBorder="1" applyAlignment="1" applyProtection="1">
      <alignment horizontal="center" vertical="center" wrapText="1"/>
      <protection/>
    </xf>
    <xf numFmtId="0" fontId="47" fillId="4" borderId="0" xfId="0" applyFont="1" applyFill="1" applyBorder="1" applyAlignment="1" applyProtection="1">
      <alignment horizontal="center" vertical="center"/>
      <protection/>
    </xf>
    <xf numFmtId="4" fontId="47" fillId="4" borderId="0" xfId="0" applyNumberFormat="1" applyFont="1" applyFill="1" applyBorder="1" applyAlignment="1" applyProtection="1">
      <alignment horizontal="center" vertical="center"/>
      <protection/>
    </xf>
    <xf numFmtId="0" fontId="47" fillId="4" borderId="0" xfId="0" applyFont="1" applyFill="1" applyBorder="1" applyAlignment="1" applyProtection="1">
      <alignment horizontal="center" vertical="center"/>
      <protection locked="0"/>
    </xf>
    <xf numFmtId="49" fontId="46" fillId="0" borderId="11" xfId="0" applyNumberFormat="1" applyFont="1" applyFill="1" applyBorder="1" applyAlignment="1" applyProtection="1">
      <alignment horizontal="center" vertical="center"/>
      <protection/>
    </xf>
    <xf numFmtId="0" fontId="47" fillId="0" borderId="11" xfId="0" applyFont="1" applyBorder="1" applyAlignment="1" applyProtection="1">
      <alignment vertical="center" wrapText="1" shrinkToFit="1"/>
      <protection/>
    </xf>
    <xf numFmtId="0" fontId="49" fillId="0" borderId="11" xfId="0" applyFont="1" applyFill="1" applyBorder="1" applyAlignment="1" applyProtection="1">
      <alignment horizontal="center" vertical="center" wrapText="1"/>
      <protection/>
    </xf>
    <xf numFmtId="0" fontId="47" fillId="0" borderId="11" xfId="0" applyFont="1" applyFill="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2" fontId="47" fillId="0" borderId="11" xfId="0" applyNumberFormat="1" applyFont="1" applyFill="1" applyBorder="1" applyAlignment="1" applyProtection="1">
      <alignment horizontal="center" vertical="center"/>
      <protection locked="0"/>
    </xf>
    <xf numFmtId="4" fontId="47" fillId="0" borderId="11" xfId="0" applyNumberFormat="1" applyFont="1" applyFill="1" applyBorder="1" applyAlignment="1" applyProtection="1">
      <alignment horizontal="center" vertical="center"/>
      <protection locked="0"/>
    </xf>
    <xf numFmtId="49" fontId="46" fillId="0" borderId="0" xfId="0" applyNumberFormat="1" applyFont="1" applyFill="1" applyBorder="1" applyAlignment="1" applyProtection="1">
      <alignment horizontal="center" vertical="center"/>
      <protection/>
    </xf>
    <xf numFmtId="0" fontId="47" fillId="0" borderId="0" xfId="0" applyFont="1" applyBorder="1" applyAlignment="1" applyProtection="1">
      <alignment vertical="center" wrapText="1" shrinkToFit="1"/>
      <protection/>
    </xf>
    <xf numFmtId="4" fontId="47" fillId="0" borderId="0" xfId="0" applyNumberFormat="1" applyFont="1" applyFill="1" applyBorder="1" applyAlignment="1" applyProtection="1">
      <alignment horizontal="center" vertical="center"/>
      <protection locked="0"/>
    </xf>
    <xf numFmtId="0" fontId="47" fillId="0" borderId="0" xfId="0" applyFont="1" applyBorder="1" applyAlignment="1" applyProtection="1">
      <alignment vertical="center"/>
      <protection/>
    </xf>
    <xf numFmtId="0" fontId="47" fillId="0" borderId="0" xfId="0" applyFont="1" applyFill="1" applyBorder="1" applyAlignment="1" applyProtection="1">
      <alignment vertical="center" wrapText="1" shrinkToFit="1"/>
      <protection/>
    </xf>
    <xf numFmtId="0" fontId="47" fillId="0" borderId="11" xfId="0" applyFont="1" applyBorder="1" applyAlignment="1" applyProtection="1">
      <alignment vertical="center"/>
      <protection/>
    </xf>
    <xf numFmtId="0" fontId="47" fillId="0" borderId="11" xfId="0"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2" fontId="47"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quotePrefix="1">
      <alignment horizontal="center" vertical="center"/>
      <protection locked="0"/>
    </xf>
    <xf numFmtId="0" fontId="47" fillId="0" borderId="11" xfId="0" applyFont="1" applyFill="1" applyBorder="1" applyAlignment="1" applyProtection="1">
      <alignment vertical="center"/>
      <protection/>
    </xf>
    <xf numFmtId="0" fontId="47" fillId="0" borderId="11" xfId="0" applyFont="1" applyFill="1" applyBorder="1" applyAlignment="1" applyProtection="1">
      <alignment vertical="center" wrapText="1" shrinkToFit="1"/>
      <protection/>
    </xf>
    <xf numFmtId="0" fontId="47" fillId="0" borderId="11" xfId="0" applyFont="1" applyBorder="1" applyAlignment="1" applyProtection="1">
      <alignment horizontal="center" vertical="center"/>
      <protection/>
    </xf>
    <xf numFmtId="0" fontId="47" fillId="0" borderId="11" xfId="0" applyFont="1" applyFill="1" applyBorder="1" applyAlignment="1" applyProtection="1">
      <alignment horizontal="center" vertical="center"/>
      <protection/>
    </xf>
    <xf numFmtId="2" fontId="47" fillId="0" borderId="11"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vertical="center" wrapText="1" shrinkToFit="1"/>
      <protection/>
    </xf>
    <xf numFmtId="0" fontId="47" fillId="0" borderId="0" xfId="0" applyFont="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2" fontId="47" fillId="0" borderId="0" xfId="0" applyNumberFormat="1" applyFont="1" applyFill="1" applyBorder="1" applyAlignment="1" applyProtection="1">
      <alignment horizontal="center" vertical="center"/>
      <protection locked="0"/>
    </xf>
    <xf numFmtId="0" fontId="47" fillId="0" borderId="11" xfId="0" applyFont="1" applyFill="1" applyBorder="1" applyAlignment="1" applyProtection="1">
      <alignment vertical="center" wrapText="1" shrinkToFit="1"/>
      <protection/>
    </xf>
    <xf numFmtId="0" fontId="47" fillId="0" borderId="11" xfId="0" applyFont="1" applyFill="1" applyBorder="1" applyAlignment="1" applyProtection="1">
      <alignment vertical="center" wrapText="1"/>
      <protection/>
    </xf>
    <xf numFmtId="49" fontId="46" fillId="0" borderId="0" xfId="0" applyNumberFormat="1" applyFont="1" applyFill="1" applyBorder="1" applyAlignment="1" applyProtection="1">
      <alignment horizontal="center" vertical="center"/>
      <protection/>
    </xf>
    <xf numFmtId="0" fontId="47" fillId="0" borderId="0" xfId="0" applyFont="1" applyFill="1" applyBorder="1" applyAlignment="1" applyProtection="1">
      <alignment vertical="center" wrapText="1"/>
      <protection/>
    </xf>
    <xf numFmtId="49" fontId="47" fillId="0" borderId="0" xfId="0" applyNumberFormat="1" applyFont="1" applyFill="1" applyBorder="1" applyAlignment="1" applyProtection="1">
      <alignment vertical="center"/>
      <protection/>
    </xf>
    <xf numFmtId="0" fontId="47" fillId="0" borderId="0" xfId="0" applyFont="1" applyFill="1" applyBorder="1" applyAlignment="1" applyProtection="1">
      <alignment vertical="center" wrapText="1"/>
      <protection/>
    </xf>
    <xf numFmtId="49" fontId="47" fillId="0" borderId="11" xfId="0" applyNumberFormat="1" applyFont="1" applyFill="1" applyBorder="1" applyAlignment="1" applyProtection="1">
      <alignment vertical="center"/>
      <protection/>
    </xf>
    <xf numFmtId="0" fontId="47" fillId="0" borderId="11" xfId="0" applyFont="1" applyFill="1" applyBorder="1" applyAlignment="1" applyProtection="1">
      <alignment vertical="center" wrapText="1"/>
      <protection/>
    </xf>
    <xf numFmtId="49" fontId="47" fillId="0" borderId="0" xfId="0" applyNumberFormat="1" applyFont="1" applyFill="1" applyBorder="1" applyAlignment="1" applyProtection="1">
      <alignment horizontal="center" vertical="center"/>
      <protection/>
    </xf>
    <xf numFmtId="49" fontId="46" fillId="0" borderId="11" xfId="0" applyNumberFormat="1" applyFont="1" applyFill="1" applyBorder="1" applyAlignment="1" applyProtection="1">
      <alignment vertical="center"/>
      <protection/>
    </xf>
    <xf numFmtId="0" fontId="47" fillId="0" borderId="11" xfId="0" applyNumberFormat="1" applyFont="1" applyFill="1" applyBorder="1" applyAlignment="1" applyProtection="1">
      <alignment horizontal="center" vertical="center"/>
      <protection/>
    </xf>
    <xf numFmtId="4" fontId="47" fillId="0" borderId="11" xfId="0" applyNumberFormat="1" applyFont="1" applyFill="1" applyBorder="1" applyAlignment="1" applyProtection="1">
      <alignment horizontal="center" vertical="center"/>
      <protection locked="0"/>
    </xf>
    <xf numFmtId="0" fontId="50" fillId="33" borderId="12" xfId="0" applyFont="1" applyFill="1" applyBorder="1" applyAlignment="1" applyProtection="1">
      <alignment vertical="center"/>
      <protection/>
    </xf>
    <xf numFmtId="0" fontId="50" fillId="33" borderId="13" xfId="0" applyFont="1" applyFill="1" applyBorder="1" applyAlignment="1" applyProtection="1">
      <alignment vertical="center"/>
      <protection/>
    </xf>
    <xf numFmtId="0" fontId="50" fillId="33" borderId="13" xfId="0" applyFont="1" applyFill="1" applyBorder="1" applyAlignment="1" applyProtection="1">
      <alignment horizontal="center" vertical="center"/>
      <protection/>
    </xf>
    <xf numFmtId="0" fontId="50" fillId="33" borderId="13" xfId="0" applyFont="1" applyFill="1" applyBorder="1" applyAlignment="1" applyProtection="1">
      <alignment horizontal="center" vertical="center"/>
      <protection locked="0"/>
    </xf>
    <xf numFmtId="4" fontId="47" fillId="0" borderId="0" xfId="0" applyNumberFormat="1" applyFont="1" applyFill="1" applyBorder="1" applyAlignment="1" applyProtection="1">
      <alignment horizontal="center" vertical="center"/>
      <protection/>
    </xf>
    <xf numFmtId="49" fontId="50" fillId="4" borderId="0" xfId="0" applyNumberFormat="1" applyFont="1" applyFill="1" applyBorder="1" applyAlignment="1" applyProtection="1">
      <alignment horizontal="center" vertical="center"/>
      <protection/>
    </xf>
    <xf numFmtId="0" fontId="55" fillId="4" borderId="0" xfId="0" applyFont="1" applyFill="1" applyBorder="1" applyAlignment="1" applyProtection="1">
      <alignment vertical="center"/>
      <protection/>
    </xf>
    <xf numFmtId="0" fontId="46" fillId="0" borderId="11" xfId="0" applyFont="1" applyFill="1" applyBorder="1" applyAlignment="1" applyProtection="1">
      <alignment horizontal="center" vertical="center"/>
      <protection/>
    </xf>
    <xf numFmtId="3" fontId="47" fillId="0" borderId="11" xfId="0" applyNumberFormat="1" applyFont="1" applyFill="1" applyBorder="1" applyAlignment="1" applyProtection="1">
      <alignment horizontal="center" vertical="center"/>
      <protection/>
    </xf>
    <xf numFmtId="0" fontId="47" fillId="0" borderId="0" xfId="0" applyFont="1" applyFill="1" applyBorder="1" applyAlignment="1" applyProtection="1">
      <alignment vertical="center"/>
      <protection/>
    </xf>
    <xf numFmtId="4" fontId="47" fillId="0" borderId="0" xfId="0" applyNumberFormat="1" applyFont="1" applyFill="1" applyBorder="1" applyAlignment="1" applyProtection="1">
      <alignment horizontal="center" vertical="center"/>
      <protection/>
    </xf>
    <xf numFmtId="4" fontId="47" fillId="0" borderId="0" xfId="0" applyNumberFormat="1" applyFont="1" applyFill="1" applyBorder="1" applyAlignment="1" applyProtection="1">
      <alignment horizontal="center" vertical="center"/>
      <protection locked="0"/>
    </xf>
    <xf numFmtId="0" fontId="47" fillId="0" borderId="11" xfId="0" applyFont="1" applyFill="1" applyBorder="1" applyAlignment="1" applyProtection="1">
      <alignment wrapText="1" shrinkToFit="1"/>
      <protection/>
    </xf>
    <xf numFmtId="0" fontId="46" fillId="0" borderId="0" xfId="0" applyFont="1" applyFill="1" applyBorder="1" applyAlignment="1" applyProtection="1">
      <alignment horizontal="center" vertical="center"/>
      <protection/>
    </xf>
    <xf numFmtId="49" fontId="47" fillId="0" borderId="11" xfId="0" applyNumberFormat="1" applyFont="1" applyFill="1" applyBorder="1" applyAlignment="1" applyProtection="1">
      <alignment horizontal="center" vertical="center"/>
      <protection/>
    </xf>
    <xf numFmtId="3" fontId="47" fillId="0" borderId="0" xfId="0" applyNumberFormat="1" applyFont="1" applyFill="1" applyBorder="1" applyAlignment="1" applyProtection="1">
      <alignment horizontal="center" vertical="center"/>
      <protection/>
    </xf>
    <xf numFmtId="49" fontId="46" fillId="0" borderId="11" xfId="0" applyNumberFormat="1" applyFont="1" applyFill="1" applyBorder="1" applyAlignment="1" applyProtection="1">
      <alignment horizontal="center" vertical="center"/>
      <protection/>
    </xf>
    <xf numFmtId="0" fontId="19" fillId="34" borderId="0" xfId="0" applyFont="1" applyFill="1" applyBorder="1" applyAlignment="1" applyProtection="1">
      <alignment vertical="center" wrapText="1"/>
      <protection/>
    </xf>
    <xf numFmtId="0" fontId="47" fillId="34" borderId="0" xfId="0" applyFont="1" applyFill="1" applyBorder="1" applyAlignment="1" applyProtection="1">
      <alignment vertical="center" wrapText="1"/>
      <protection/>
    </xf>
    <xf numFmtId="0" fontId="47" fillId="34" borderId="0" xfId="0" applyFont="1" applyFill="1" applyBorder="1" applyAlignment="1" applyProtection="1">
      <alignment horizontal="center" vertical="center"/>
      <protection/>
    </xf>
    <xf numFmtId="0" fontId="47" fillId="34" borderId="0" xfId="0" applyFont="1" applyFill="1" applyBorder="1" applyAlignment="1" applyProtection="1">
      <alignment vertical="center" wrapText="1"/>
      <protection/>
    </xf>
    <xf numFmtId="0" fontId="47" fillId="34" borderId="0" xfId="0" applyFont="1" applyFill="1" applyBorder="1" applyAlignment="1" applyProtection="1">
      <alignment horizontal="left" vertical="center" wrapText="1"/>
      <protection/>
    </xf>
    <xf numFmtId="0" fontId="47" fillId="0" borderId="0" xfId="0" applyFont="1" applyFill="1" applyBorder="1" applyAlignment="1" applyProtection="1">
      <alignment horizontal="left" vertical="center" wrapText="1"/>
      <protection/>
    </xf>
    <xf numFmtId="0" fontId="47" fillId="0" borderId="0" xfId="0" applyFont="1" applyBorder="1" applyAlignment="1" applyProtection="1">
      <alignment vertical="center" wrapText="1"/>
      <protection/>
    </xf>
    <xf numFmtId="3" fontId="47" fillId="34" borderId="0" xfId="0" applyNumberFormat="1"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wrapText="1"/>
      <protection/>
    </xf>
    <xf numFmtId="4" fontId="47" fillId="0" borderId="0" xfId="0" applyNumberFormat="1" applyFont="1" applyFill="1" applyBorder="1" applyAlignment="1" applyProtection="1">
      <alignment horizontal="center" vertical="center"/>
      <protection/>
    </xf>
    <xf numFmtId="4" fontId="47" fillId="0" borderId="11" xfId="0" applyNumberFormat="1" applyFont="1" applyFill="1" applyBorder="1" applyAlignment="1" applyProtection="1">
      <alignment horizontal="center" vertical="center"/>
      <protection/>
    </xf>
    <xf numFmtId="17" fontId="46" fillId="0" borderId="11" xfId="0" applyNumberFormat="1" applyFont="1" applyFill="1" applyBorder="1" applyAlignment="1" applyProtection="1">
      <alignment horizontal="center" vertical="center"/>
      <protection/>
    </xf>
    <xf numFmtId="0" fontId="47" fillId="0" borderId="11" xfId="0" applyFont="1" applyFill="1" applyBorder="1" applyAlignment="1" applyProtection="1">
      <alignment vertical="center"/>
      <protection/>
    </xf>
    <xf numFmtId="0" fontId="49" fillId="0" borderId="11" xfId="0" applyFont="1" applyFill="1" applyBorder="1" applyAlignment="1" applyProtection="1">
      <alignment vertical="center" wrapText="1"/>
      <protection/>
    </xf>
    <xf numFmtId="4" fontId="47" fillId="0" borderId="11" xfId="0" applyNumberFormat="1" applyFont="1" applyFill="1" applyBorder="1" applyAlignment="1" applyProtection="1">
      <alignment horizontal="center" vertical="center"/>
      <protection/>
    </xf>
    <xf numFmtId="0" fontId="49" fillId="0" borderId="0" xfId="0" applyFont="1" applyFill="1" applyBorder="1" applyAlignment="1" applyProtection="1">
      <alignment vertical="center" wrapText="1"/>
      <protection/>
    </xf>
    <xf numFmtId="0" fontId="46" fillId="0" borderId="0" xfId="0" applyFont="1" applyFill="1" applyBorder="1" applyAlignment="1" applyProtection="1">
      <alignment vertical="center"/>
      <protection/>
    </xf>
    <xf numFmtId="4" fontId="50" fillId="33" borderId="13" xfId="0" applyNumberFormat="1" applyFont="1" applyFill="1" applyBorder="1" applyAlignment="1" applyProtection="1">
      <alignment horizontal="center" vertical="center"/>
      <protection locked="0"/>
    </xf>
    <xf numFmtId="4" fontId="47" fillId="4" borderId="0" xfId="0" applyNumberFormat="1" applyFont="1" applyFill="1" applyBorder="1" applyAlignment="1" applyProtection="1">
      <alignment horizontal="center" vertical="center"/>
      <protection locked="0"/>
    </xf>
    <xf numFmtId="0" fontId="58" fillId="0" borderId="0" xfId="0" applyFont="1" applyBorder="1" applyAlignment="1" applyProtection="1">
      <alignment vertical="center"/>
      <protection/>
    </xf>
    <xf numFmtId="0" fontId="49" fillId="0" borderId="11" xfId="0" applyFont="1" applyFill="1" applyBorder="1" applyAlignment="1" applyProtection="1">
      <alignment horizontal="center" wrapText="1"/>
      <protection/>
    </xf>
    <xf numFmtId="4" fontId="47" fillId="0" borderId="11" xfId="0" applyNumberFormat="1" applyFont="1" applyFill="1" applyBorder="1" applyAlignment="1" applyProtection="1">
      <alignment/>
      <protection/>
    </xf>
    <xf numFmtId="3" fontId="47" fillId="0" borderId="11" xfId="0" applyNumberFormat="1" applyFont="1" applyFill="1" applyBorder="1" applyAlignment="1" applyProtection="1">
      <alignment horizontal="center"/>
      <protection/>
    </xf>
    <xf numFmtId="0" fontId="49" fillId="0" borderId="0" xfId="0" applyFont="1" applyFill="1" applyBorder="1" applyAlignment="1" applyProtection="1">
      <alignment horizontal="center" wrapText="1"/>
      <protection/>
    </xf>
    <xf numFmtId="4" fontId="47" fillId="0" borderId="0" xfId="0" applyNumberFormat="1" applyFont="1" applyFill="1" applyBorder="1" applyAlignment="1" applyProtection="1">
      <alignment/>
      <protection/>
    </xf>
    <xf numFmtId="3" fontId="47" fillId="0" borderId="0" xfId="0" applyNumberFormat="1" applyFont="1" applyFill="1" applyBorder="1" applyAlignment="1" applyProtection="1">
      <alignment horizontal="center"/>
      <protection/>
    </xf>
    <xf numFmtId="0" fontId="47" fillId="0" borderId="11" xfId="0" applyFont="1" applyFill="1" applyBorder="1" applyAlignment="1" applyProtection="1">
      <alignment vertical="center" wrapText="1" shrinkToFit="1"/>
      <protection/>
    </xf>
    <xf numFmtId="0" fontId="59" fillId="0" borderId="0" xfId="0" applyFont="1" applyFill="1" applyBorder="1" applyAlignment="1" applyProtection="1">
      <alignment vertical="center"/>
      <protection/>
    </xf>
    <xf numFmtId="0" fontId="60" fillId="0" borderId="0" xfId="0" applyFont="1" applyBorder="1" applyAlignment="1" applyProtection="1">
      <alignment vertical="center"/>
      <protection/>
    </xf>
    <xf numFmtId="0" fontId="62" fillId="0" borderId="0" xfId="0" applyFont="1" applyFill="1" applyBorder="1" applyAlignment="1" applyProtection="1">
      <alignment horizontal="center" vertical="center" wrapText="1"/>
      <protection/>
    </xf>
    <xf numFmtId="4" fontId="63" fillId="0" borderId="0" xfId="0" applyNumberFormat="1" applyFont="1" applyFill="1" applyBorder="1" applyAlignment="1" applyProtection="1">
      <alignment horizontal="center" vertical="center"/>
      <protection/>
    </xf>
    <xf numFmtId="4" fontId="63" fillId="0" borderId="0" xfId="0" applyNumberFormat="1" applyFont="1" applyFill="1" applyBorder="1" applyAlignment="1" applyProtection="1">
      <alignment horizontal="center" vertical="center"/>
      <protection/>
    </xf>
    <xf numFmtId="0" fontId="65" fillId="0" borderId="0" xfId="0" applyFont="1" applyBorder="1" applyAlignment="1" applyProtection="1">
      <alignment vertical="center"/>
      <protection/>
    </xf>
    <xf numFmtId="0" fontId="66" fillId="0" borderId="0" xfId="0" applyFont="1" applyFill="1" applyBorder="1" applyAlignment="1" applyProtection="1">
      <alignment horizontal="center" vertical="center" wrapText="1"/>
      <protection/>
    </xf>
    <xf numFmtId="4" fontId="67" fillId="0" borderId="0" xfId="0" applyNumberFormat="1" applyFont="1" applyFill="1" applyBorder="1" applyAlignment="1" applyProtection="1">
      <alignment horizontal="center" vertical="center"/>
      <protection/>
    </xf>
    <xf numFmtId="4" fontId="67" fillId="0" borderId="0" xfId="0" applyNumberFormat="1" applyFont="1" applyFill="1" applyBorder="1" applyAlignment="1" applyProtection="1">
      <alignment horizontal="center"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6" fillId="0" borderId="0" xfId="0" applyFont="1" applyFill="1" applyBorder="1" applyAlignment="1" applyProtection="1">
      <alignment horizontal="center" vertical="center" wrapText="1"/>
      <protection/>
    </xf>
    <xf numFmtId="0" fontId="59" fillId="0" borderId="11" xfId="0" applyFont="1" applyFill="1" applyBorder="1" applyAlignment="1" applyProtection="1">
      <alignment vertical="center"/>
      <protection/>
    </xf>
    <xf numFmtId="0" fontId="67" fillId="0" borderId="11" xfId="0" applyFont="1" applyBorder="1" applyAlignment="1" applyProtection="1">
      <alignment vertical="center"/>
      <protection/>
    </xf>
    <xf numFmtId="0" fontId="66" fillId="0" borderId="11" xfId="0" applyFont="1" applyFill="1" applyBorder="1" applyAlignment="1" applyProtection="1">
      <alignment horizontal="center" vertical="center" wrapText="1"/>
      <protection/>
    </xf>
    <xf numFmtId="4" fontId="67" fillId="0" borderId="11" xfId="0" applyNumberFormat="1" applyFont="1" applyFill="1" applyBorder="1" applyAlignment="1" applyProtection="1">
      <alignment horizontal="center" vertical="center"/>
      <protection/>
    </xf>
    <xf numFmtId="4" fontId="67" fillId="0" borderId="11" xfId="0" applyNumberFormat="1" applyFont="1" applyFill="1" applyBorder="1" applyAlignment="1" applyProtection="1">
      <alignment horizontal="center" vertical="center"/>
      <protection/>
    </xf>
    <xf numFmtId="0" fontId="59" fillId="33" borderId="12"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0" fontId="59" fillId="33" borderId="13" xfId="0" applyFont="1" applyFill="1" applyBorder="1" applyAlignment="1" applyProtection="1">
      <alignment horizontal="center" vertical="center"/>
      <protection/>
    </xf>
    <xf numFmtId="0" fontId="46" fillId="33" borderId="13" xfId="0" applyFont="1" applyFill="1" applyBorder="1" applyAlignment="1" applyProtection="1">
      <alignment vertical="center"/>
      <protection/>
    </xf>
    <xf numFmtId="0" fontId="68" fillId="33" borderId="13" xfId="0" applyFont="1" applyFill="1" applyBorder="1" applyAlignment="1" applyProtection="1">
      <alignment horizontal="center" vertical="center" wrapText="1"/>
      <protection/>
    </xf>
    <xf numFmtId="4" fontId="46" fillId="33" borderId="13" xfId="0" applyNumberFormat="1" applyFont="1" applyFill="1" applyBorder="1" applyAlignment="1" applyProtection="1">
      <alignment horizontal="center" vertical="center"/>
      <protection/>
    </xf>
    <xf numFmtId="4" fontId="46" fillId="33" borderId="13" xfId="0" applyNumberFormat="1" applyFont="1" applyFill="1" applyBorder="1" applyAlignment="1" applyProtection="1">
      <alignment horizontal="center" vertical="center"/>
      <protection/>
    </xf>
    <xf numFmtId="0" fontId="47" fillId="0" borderId="0" xfId="0" applyFont="1" applyFill="1" applyBorder="1" applyAlignment="1" applyProtection="1">
      <alignment horizontal="left" vertical="center" wrapText="1" shrinkToFit="1"/>
      <protection/>
    </xf>
    <xf numFmtId="0" fontId="46" fillId="33" borderId="12" xfId="0" applyFont="1" applyFill="1" applyBorder="1" applyAlignment="1" applyProtection="1">
      <alignment vertical="center"/>
      <protection/>
    </xf>
    <xf numFmtId="0" fontId="14" fillId="0" borderId="0" xfId="0" applyNumberFormat="1" applyFont="1" applyBorder="1" applyAlignment="1" applyProtection="1">
      <alignment vertical="top" wrapText="1"/>
      <protection/>
    </xf>
    <xf numFmtId="0" fontId="13" fillId="0" borderId="0" xfId="0" applyFont="1" applyBorder="1" applyAlignment="1" applyProtection="1">
      <alignment horizontal="right" vertical="top" wrapText="1"/>
      <protection/>
    </xf>
    <xf numFmtId="0" fontId="14" fillId="0" borderId="0" xfId="0" applyFont="1" applyBorder="1" applyAlignment="1" applyProtection="1">
      <alignment vertical="top" wrapText="1"/>
      <protection/>
    </xf>
    <xf numFmtId="0" fontId="14" fillId="0" borderId="0" xfId="0" applyFont="1" applyBorder="1" applyAlignment="1" applyProtection="1">
      <alignment horizontal="center" vertical="top" wrapText="1"/>
      <protection/>
    </xf>
    <xf numFmtId="0" fontId="69" fillId="0" borderId="0" xfId="0" applyFont="1" applyBorder="1" applyAlignment="1" applyProtection="1">
      <alignment/>
      <protection locked="0"/>
    </xf>
    <xf numFmtId="0" fontId="14" fillId="0" borderId="0" xfId="0" applyFont="1" applyBorder="1" applyAlignment="1" applyProtection="1">
      <alignment vertical="top"/>
      <protection/>
    </xf>
    <xf numFmtId="0" fontId="14" fillId="0" borderId="0" xfId="0" applyFont="1" applyBorder="1" applyAlignment="1" applyProtection="1">
      <alignment horizontal="center" vertical="top"/>
      <protection/>
    </xf>
    <xf numFmtId="2" fontId="16" fillId="0" borderId="0" xfId="0" applyNumberFormat="1" applyFont="1" applyFill="1" applyAlignment="1">
      <alignment horizontal="right" vertical="center"/>
    </xf>
    <xf numFmtId="2" fontId="10" fillId="0" borderId="0" xfId="0" applyNumberFormat="1" applyFont="1" applyFill="1" applyAlignment="1">
      <alignment horizontal="left" vertical="center"/>
    </xf>
    <xf numFmtId="2" fontId="12" fillId="0" borderId="0" xfId="0" applyNumberFormat="1" applyFont="1" applyFill="1" applyAlignment="1">
      <alignment horizontal="left" vertical="center"/>
    </xf>
    <xf numFmtId="2" fontId="15" fillId="0" borderId="0" xfId="0" applyNumberFormat="1" applyFont="1" applyFill="1" applyAlignment="1">
      <alignment horizontal="right" vertical="center"/>
    </xf>
    <xf numFmtId="0" fontId="0" fillId="0" borderId="0" xfId="0" applyAlignment="1">
      <alignment vertical="center"/>
    </xf>
    <xf numFmtId="2" fontId="15" fillId="0" borderId="0" xfId="0" applyNumberFormat="1" applyFont="1" applyFill="1" applyAlignment="1">
      <alignment horizontal="left" vertical="center"/>
    </xf>
    <xf numFmtId="2" fontId="16" fillId="0" borderId="14" xfId="0" applyNumberFormat="1" applyFont="1" applyFill="1" applyBorder="1" applyAlignment="1">
      <alignment horizontal="right" vertical="center"/>
    </xf>
    <xf numFmtId="2" fontId="10" fillId="0" borderId="14" xfId="0" applyNumberFormat="1" applyFont="1" applyFill="1" applyBorder="1" applyAlignment="1">
      <alignment horizontal="left" vertical="center"/>
    </xf>
    <xf numFmtId="2" fontId="12" fillId="0" borderId="14" xfId="0" applyNumberFormat="1" applyFont="1" applyFill="1" applyBorder="1" applyAlignment="1">
      <alignment horizontal="left" vertical="center"/>
    </xf>
    <xf numFmtId="2" fontId="15" fillId="0" borderId="14" xfId="0" applyNumberFormat="1" applyFont="1" applyFill="1" applyBorder="1" applyAlignment="1">
      <alignment horizontal="right" vertical="center"/>
    </xf>
    <xf numFmtId="2" fontId="10" fillId="0" borderId="14" xfId="0" applyNumberFormat="1" applyFont="1" applyFill="1" applyBorder="1" applyAlignment="1">
      <alignment horizontal="right" vertical="center"/>
    </xf>
    <xf numFmtId="2" fontId="10" fillId="0" borderId="14" xfId="0" applyNumberFormat="1" applyFont="1" applyBorder="1" applyAlignment="1">
      <alignment horizontal="left" vertical="center"/>
    </xf>
    <xf numFmtId="0" fontId="23" fillId="0" borderId="0" xfId="0" applyFont="1" applyAlignment="1" applyProtection="1">
      <alignment/>
      <protection locked="0"/>
    </xf>
    <xf numFmtId="4" fontId="23" fillId="0" borderId="0" xfId="0" applyNumberFormat="1" applyFont="1" applyAlignment="1" applyProtection="1">
      <alignment/>
      <protection locked="0"/>
    </xf>
    <xf numFmtId="0" fontId="22" fillId="0" borderId="0" xfId="0" applyFont="1" applyAlignment="1" applyProtection="1">
      <alignment/>
      <protection locked="0"/>
    </xf>
    <xf numFmtId="4" fontId="23" fillId="0" borderId="0" xfId="0" applyNumberFormat="1" applyFont="1" applyBorder="1" applyAlignment="1" applyProtection="1">
      <alignment/>
      <protection locked="0"/>
    </xf>
    <xf numFmtId="4" fontId="22" fillId="0" borderId="0" xfId="0" applyNumberFormat="1" applyFont="1" applyAlignment="1" applyProtection="1">
      <alignment/>
      <protection locked="0"/>
    </xf>
    <xf numFmtId="0" fontId="46" fillId="0" borderId="0" xfId="0" applyFont="1" applyAlignment="1" applyProtection="1">
      <alignment/>
      <protection/>
    </xf>
    <xf numFmtId="4" fontId="46" fillId="0" borderId="0" xfId="0" applyNumberFormat="1" applyFont="1" applyFill="1" applyBorder="1" applyAlignment="1" applyProtection="1">
      <alignment horizontal="center" vertical="center"/>
      <protection/>
    </xf>
    <xf numFmtId="4" fontId="46" fillId="4" borderId="0" xfId="0" applyNumberFormat="1" applyFont="1" applyFill="1" applyBorder="1" applyAlignment="1" applyProtection="1">
      <alignment horizontal="center" vertical="center"/>
      <protection/>
    </xf>
    <xf numFmtId="4" fontId="51" fillId="0" borderId="0" xfId="0" applyNumberFormat="1"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4" fontId="50" fillId="33" borderId="15" xfId="0" applyNumberFormat="1" applyFont="1" applyFill="1" applyBorder="1" applyAlignment="1" applyProtection="1">
      <alignment horizontal="center" vertical="center"/>
      <protection/>
    </xf>
    <xf numFmtId="0" fontId="42" fillId="0" borderId="11" xfId="0" applyFont="1" applyBorder="1" applyAlignment="1" applyProtection="1">
      <alignment vertical="center"/>
      <protection/>
    </xf>
    <xf numFmtId="0" fontId="42" fillId="0" borderId="0" xfId="0" applyFont="1" applyBorder="1" applyAlignment="1" applyProtection="1">
      <alignment vertical="center"/>
      <protection/>
    </xf>
    <xf numFmtId="0" fontId="47" fillId="0" borderId="11" xfId="0" applyFont="1" applyBorder="1" applyAlignment="1" applyProtection="1">
      <alignment/>
      <protection/>
    </xf>
    <xf numFmtId="4" fontId="50" fillId="33" borderId="13" xfId="0" applyNumberFormat="1" applyFont="1" applyFill="1" applyBorder="1" applyAlignment="1" applyProtection="1">
      <alignment horizontal="center" vertical="center"/>
      <protection/>
    </xf>
    <xf numFmtId="0" fontId="42" fillId="0" borderId="0" xfId="0" applyFont="1" applyFill="1" applyBorder="1" applyAlignment="1" applyProtection="1">
      <alignment vertical="center"/>
      <protection/>
    </xf>
    <xf numFmtId="4" fontId="63" fillId="0" borderId="0" xfId="0" applyNumberFormat="1" applyFont="1" applyFill="1" applyBorder="1" applyAlignment="1" applyProtection="1">
      <alignment horizontal="center" vertical="center"/>
      <protection/>
    </xf>
    <xf numFmtId="4" fontId="64" fillId="0" borderId="0" xfId="0" applyNumberFormat="1" applyFont="1" applyFill="1" applyBorder="1" applyAlignment="1" applyProtection="1">
      <alignment horizontal="center" vertical="center"/>
      <protection/>
    </xf>
    <xf numFmtId="4" fontId="67" fillId="0" borderId="0" xfId="0" applyNumberFormat="1" applyFont="1" applyFill="1" applyBorder="1" applyAlignment="1" applyProtection="1">
      <alignment horizontal="center" vertical="center"/>
      <protection/>
    </xf>
    <xf numFmtId="4" fontId="59" fillId="0" borderId="0" xfId="0" applyNumberFormat="1" applyFont="1" applyFill="1" applyBorder="1" applyAlignment="1" applyProtection="1">
      <alignment horizontal="center" vertical="center"/>
      <protection/>
    </xf>
    <xf numFmtId="4" fontId="67" fillId="0" borderId="11" xfId="0" applyNumberFormat="1" applyFont="1" applyFill="1" applyBorder="1" applyAlignment="1" applyProtection="1">
      <alignment horizontal="center" vertical="center"/>
      <protection/>
    </xf>
    <xf numFmtId="4" fontId="59" fillId="0" borderId="11" xfId="0" applyNumberFormat="1" applyFont="1" applyFill="1" applyBorder="1" applyAlignment="1" applyProtection="1">
      <alignment horizontal="center" vertical="center"/>
      <protection/>
    </xf>
    <xf numFmtId="0" fontId="59" fillId="33" borderId="13" xfId="0" applyFont="1" applyFill="1" applyBorder="1" applyAlignment="1" applyProtection="1">
      <alignment horizontal="left" vertical="center"/>
      <protection/>
    </xf>
    <xf numFmtId="4" fontId="59" fillId="33" borderId="15" xfId="0" applyNumberFormat="1" applyFont="1" applyFill="1" applyBorder="1" applyAlignment="1" applyProtection="1">
      <alignment horizontal="center" vertical="center"/>
      <protection/>
    </xf>
    <xf numFmtId="4" fontId="59" fillId="33" borderId="13" xfId="0" applyNumberFormat="1" applyFont="1" applyFill="1" applyBorder="1" applyAlignment="1" applyProtection="1">
      <alignment horizontal="left" vertical="center"/>
      <protection/>
    </xf>
    <xf numFmtId="0" fontId="46" fillId="0" borderId="0" xfId="0" applyFont="1" applyFill="1" applyBorder="1" applyAlignment="1" applyProtection="1">
      <alignment vertical="center"/>
      <protection/>
    </xf>
    <xf numFmtId="172" fontId="31" fillId="0" borderId="0" xfId="0" applyNumberFormat="1" applyFont="1" applyAlignment="1" applyProtection="1">
      <alignment horizontal="center" vertical="center"/>
      <protection locked="0"/>
    </xf>
    <xf numFmtId="172" fontId="22" fillId="0" borderId="0" xfId="0" applyNumberFormat="1" applyFont="1" applyAlignment="1" applyProtection="1">
      <alignment horizontal="center" vertical="center"/>
      <protection locked="0"/>
    </xf>
    <xf numFmtId="172" fontId="31" fillId="35" borderId="0" xfId="0" applyNumberFormat="1" applyFont="1" applyFill="1" applyAlignment="1" applyProtection="1">
      <alignment horizontal="center" vertical="center"/>
      <protection locked="0"/>
    </xf>
    <xf numFmtId="172" fontId="40" fillId="36" borderId="0" xfId="0" applyNumberFormat="1" applyFont="1" applyFill="1" applyAlignment="1" applyProtection="1">
      <alignment horizontal="center" vertical="center"/>
      <protection locked="0"/>
    </xf>
    <xf numFmtId="172" fontId="22" fillId="0" borderId="0" xfId="0" applyNumberFormat="1" applyFont="1" applyAlignment="1" applyProtection="1">
      <alignment horizontal="center" vertical="center"/>
      <protection locked="0"/>
    </xf>
    <xf numFmtId="172" fontId="31" fillId="0" borderId="0" xfId="0" applyNumberFormat="1" applyFont="1" applyAlignment="1" applyProtection="1">
      <alignment horizontal="center" vertical="center"/>
      <protection locked="0"/>
    </xf>
    <xf numFmtId="173" fontId="31" fillId="0" borderId="0" xfId="0" applyNumberFormat="1" applyFont="1" applyAlignment="1" applyProtection="1">
      <alignment horizontal="center" vertical="center"/>
      <protection locked="0"/>
    </xf>
    <xf numFmtId="172" fontId="26" fillId="37" borderId="0" xfId="0" applyNumberFormat="1" applyFont="1" applyFill="1" applyAlignment="1" applyProtection="1">
      <alignment horizontal="center" vertical="center"/>
      <protection locked="0"/>
    </xf>
    <xf numFmtId="0" fontId="31" fillId="0" borderId="0" xfId="0" applyFont="1" applyAlignment="1" applyProtection="1">
      <alignment/>
      <protection locked="0"/>
    </xf>
    <xf numFmtId="0" fontId="31" fillId="38" borderId="0" xfId="0" applyFont="1" applyFill="1" applyAlignment="1" applyProtection="1">
      <alignment/>
      <protection locked="0"/>
    </xf>
    <xf numFmtId="0" fontId="31" fillId="0" borderId="16" xfId="0" applyFont="1" applyBorder="1" applyAlignment="1" applyProtection="1">
      <alignment horizontal="center" vertical="center" wrapText="1"/>
      <protection/>
    </xf>
    <xf numFmtId="171" fontId="31" fillId="0" borderId="16" xfId="0" applyNumberFormat="1" applyFont="1" applyBorder="1" applyAlignment="1" applyProtection="1">
      <alignment horizontal="center" vertical="center" wrapText="1"/>
      <protection/>
    </xf>
    <xf numFmtId="172" fontId="31" fillId="0" borderId="16" xfId="0" applyNumberFormat="1" applyFont="1" applyBorder="1" applyAlignment="1" applyProtection="1">
      <alignment horizontal="center" vertical="center" wrapText="1"/>
      <protection/>
    </xf>
    <xf numFmtId="173" fontId="31" fillId="0" borderId="16" xfId="0" applyNumberFormat="1" applyFont="1" applyBorder="1" applyAlignment="1" applyProtection="1">
      <alignment horizontal="center" vertical="center" wrapText="1"/>
      <protection/>
    </xf>
    <xf numFmtId="0" fontId="22" fillId="0" borderId="0" xfId="0" applyFont="1" applyAlignment="1" applyProtection="1">
      <alignment/>
      <protection/>
    </xf>
    <xf numFmtId="174" fontId="22" fillId="0" borderId="0" xfId="0" applyNumberFormat="1" applyFont="1" applyAlignment="1" applyProtection="1">
      <alignment/>
      <protection/>
    </xf>
    <xf numFmtId="0" fontId="0" fillId="0" borderId="0" xfId="0" applyAlignment="1" applyProtection="1">
      <alignment/>
      <protection/>
    </xf>
    <xf numFmtId="0" fontId="22" fillId="0" borderId="0" xfId="0" applyFont="1" applyAlignment="1" applyProtection="1">
      <alignment horizontal="right"/>
      <protection/>
    </xf>
    <xf numFmtId="0" fontId="22" fillId="0" borderId="0" xfId="0" applyFont="1" applyAlignment="1" applyProtection="1">
      <alignment horizontal="justify" vertical="top"/>
      <protection/>
    </xf>
    <xf numFmtId="0" fontId="22" fillId="0" borderId="0" xfId="0" applyFont="1" applyAlignment="1" applyProtection="1">
      <alignment horizontal="center"/>
      <protection/>
    </xf>
    <xf numFmtId="171" fontId="22" fillId="0" borderId="0" xfId="0" applyNumberFormat="1" applyFont="1" applyAlignment="1" applyProtection="1">
      <alignment horizontal="center"/>
      <protection/>
    </xf>
    <xf numFmtId="172" fontId="22" fillId="0" borderId="0" xfId="0" applyNumberFormat="1" applyFont="1" applyAlignment="1" applyProtection="1">
      <alignment horizontal="center" vertical="center"/>
      <protection/>
    </xf>
    <xf numFmtId="173" fontId="22" fillId="0" borderId="0" xfId="0" applyNumberFormat="1" applyFont="1" applyAlignment="1" applyProtection="1">
      <alignment horizontal="center" vertical="center"/>
      <protection/>
    </xf>
    <xf numFmtId="0" fontId="36" fillId="39" borderId="0" xfId="0" applyFont="1" applyFill="1" applyAlignment="1" applyProtection="1">
      <alignment horizontal="right" vertical="top"/>
      <protection/>
    </xf>
    <xf numFmtId="0" fontId="36" fillId="39" borderId="0" xfId="0" applyFont="1" applyFill="1" applyAlignment="1" applyProtection="1">
      <alignment horizontal="justify" vertical="top"/>
      <protection/>
    </xf>
    <xf numFmtId="0" fontId="37" fillId="39" borderId="0" xfId="0" applyFont="1" applyFill="1" applyAlignment="1" applyProtection="1">
      <alignment horizontal="center"/>
      <protection/>
    </xf>
    <xf numFmtId="171" fontId="38" fillId="39" borderId="0" xfId="0" applyNumberFormat="1" applyFont="1" applyFill="1" applyAlignment="1" applyProtection="1">
      <alignment horizontal="center"/>
      <protection/>
    </xf>
    <xf numFmtId="172" fontId="37" fillId="39" borderId="0" xfId="0" applyNumberFormat="1" applyFont="1" applyFill="1" applyAlignment="1" applyProtection="1">
      <alignment horizontal="center" vertical="center"/>
      <protection/>
    </xf>
    <xf numFmtId="173" fontId="37" fillId="39" borderId="0" xfId="0" applyNumberFormat="1" applyFont="1" applyFill="1" applyAlignment="1" applyProtection="1">
      <alignment horizontal="center" vertical="center"/>
      <protection/>
    </xf>
    <xf numFmtId="0" fontId="38" fillId="0" borderId="0" xfId="0" applyFont="1" applyAlignment="1" applyProtection="1">
      <alignment/>
      <protection/>
    </xf>
    <xf numFmtId="174" fontId="38" fillId="0" borderId="0" xfId="0" applyNumberFormat="1" applyFont="1" applyAlignment="1" applyProtection="1">
      <alignment/>
      <protection/>
    </xf>
    <xf numFmtId="0" fontId="39" fillId="0" borderId="0" xfId="0" applyFont="1" applyAlignment="1" applyProtection="1">
      <alignment/>
      <protection/>
    </xf>
    <xf numFmtId="0" fontId="26" fillId="0" borderId="0" xfId="0" applyFont="1" applyFill="1" applyAlignment="1" applyProtection="1">
      <alignment horizontal="right"/>
      <protection/>
    </xf>
    <xf numFmtId="0" fontId="26" fillId="0" borderId="0" xfId="0" applyFont="1" applyFill="1" applyAlignment="1" applyProtection="1">
      <alignment horizontal="left" vertical="top"/>
      <protection/>
    </xf>
    <xf numFmtId="171" fontId="22" fillId="0" borderId="0" xfId="0" applyNumberFormat="1" applyFont="1" applyFill="1" applyAlignment="1" applyProtection="1">
      <alignment horizontal="center" vertical="top"/>
      <protection/>
    </xf>
    <xf numFmtId="172" fontId="22" fillId="0" borderId="0" xfId="0" applyNumberFormat="1" applyFont="1" applyFill="1" applyAlignment="1" applyProtection="1">
      <alignment horizontal="center" vertical="center"/>
      <protection/>
    </xf>
    <xf numFmtId="173" fontId="26" fillId="0" borderId="0" xfId="0" applyNumberFormat="1" applyFont="1" applyFill="1" applyAlignment="1" applyProtection="1">
      <alignment horizontal="center" vertical="center"/>
      <protection/>
    </xf>
    <xf numFmtId="0" fontId="30" fillId="36" borderId="0" xfId="0" applyFont="1" applyFill="1" applyAlignment="1" applyProtection="1">
      <alignment horizontal="right" vertical="top"/>
      <protection/>
    </xf>
    <xf numFmtId="0" fontId="30" fillId="36" borderId="0" xfId="0" applyFont="1" applyFill="1" applyAlignment="1" applyProtection="1">
      <alignment horizontal="justify" vertical="top"/>
      <protection/>
    </xf>
    <xf numFmtId="0" fontId="40" fillId="36" borderId="0" xfId="0" applyFont="1" applyFill="1" applyAlignment="1" applyProtection="1">
      <alignment horizontal="center"/>
      <protection/>
    </xf>
    <xf numFmtId="171" fontId="22" fillId="36" borderId="0" xfId="0" applyNumberFormat="1" applyFont="1" applyFill="1" applyAlignment="1" applyProtection="1">
      <alignment horizontal="center"/>
      <protection/>
    </xf>
    <xf numFmtId="172" fontId="40" fillId="36" borderId="0" xfId="0" applyNumberFormat="1" applyFont="1" applyFill="1" applyAlignment="1" applyProtection="1">
      <alignment horizontal="center" vertical="center"/>
      <protection/>
    </xf>
    <xf numFmtId="173" fontId="40" fillId="36" borderId="0" xfId="0" applyNumberFormat="1" applyFont="1" applyFill="1" applyAlignment="1" applyProtection="1">
      <alignment horizontal="center" vertical="center"/>
      <protection/>
    </xf>
    <xf numFmtId="0" fontId="31" fillId="0" borderId="0" xfId="0" applyFont="1" applyAlignment="1" applyProtection="1">
      <alignment horizontal="right" vertical="top"/>
      <protection/>
    </xf>
    <xf numFmtId="0" fontId="31" fillId="0" borderId="0" xfId="0" applyFont="1" applyAlignment="1" applyProtection="1">
      <alignment horizontal="justify" vertical="top"/>
      <protection/>
    </xf>
    <xf numFmtId="0" fontId="31" fillId="0" borderId="0" xfId="0" applyFont="1" applyAlignment="1" applyProtection="1">
      <alignment horizontal="center"/>
      <protection/>
    </xf>
    <xf numFmtId="3" fontId="31" fillId="0" borderId="0" xfId="0" applyNumberFormat="1" applyFont="1" applyAlignment="1" applyProtection="1">
      <alignment horizontal="center"/>
      <protection/>
    </xf>
    <xf numFmtId="173" fontId="31" fillId="0" borderId="0" xfId="0" applyNumberFormat="1" applyFont="1" applyAlignment="1" applyProtection="1">
      <alignment horizontal="center" vertical="center"/>
      <protection/>
    </xf>
    <xf numFmtId="173" fontId="31" fillId="0" borderId="0" xfId="0" applyNumberFormat="1" applyFont="1" applyAlignment="1" applyProtection="1">
      <alignment horizontal="right" vertical="center"/>
      <protection/>
    </xf>
    <xf numFmtId="0" fontId="31" fillId="0" borderId="0" xfId="0" applyFont="1" applyAlignment="1" applyProtection="1">
      <alignment horizontal="right" vertical="top" wrapText="1"/>
      <protection/>
    </xf>
    <xf numFmtId="0" fontId="31" fillId="0" borderId="0" xfId="0" applyFont="1" applyAlignment="1" applyProtection="1">
      <alignment horizontal="justify" vertical="top" wrapText="1"/>
      <protection/>
    </xf>
    <xf numFmtId="0" fontId="31" fillId="0" borderId="0" xfId="0" applyFont="1" applyAlignment="1" applyProtection="1">
      <alignment horizontal="center" vertical="center" wrapText="1"/>
      <protection/>
    </xf>
    <xf numFmtId="171" fontId="31" fillId="0" borderId="0" xfId="0" applyNumberFormat="1" applyFont="1" applyAlignment="1" applyProtection="1">
      <alignment horizontal="center" vertical="center" wrapText="1"/>
      <protection/>
    </xf>
    <xf numFmtId="0" fontId="31" fillId="0" borderId="0" xfId="0" applyFont="1" applyAlignment="1" applyProtection="1">
      <alignment horizontal="right" wrapText="1"/>
      <protection/>
    </xf>
    <xf numFmtId="2" fontId="31" fillId="0" borderId="0" xfId="0" applyNumberFormat="1" applyFont="1" applyAlignment="1" applyProtection="1">
      <alignment horizontal="center" vertical="center" wrapText="1"/>
      <protection/>
    </xf>
    <xf numFmtId="173" fontId="14" fillId="0" borderId="0" xfId="0" applyNumberFormat="1" applyFont="1" applyFill="1" applyAlignment="1" applyProtection="1">
      <alignment horizontal="right" vertical="center"/>
      <protection/>
    </xf>
    <xf numFmtId="0" fontId="22" fillId="0" borderId="0" xfId="0" applyFont="1" applyAlignment="1" applyProtection="1">
      <alignment horizontal="right" wrapText="1"/>
      <protection/>
    </xf>
    <xf numFmtId="0" fontId="22" fillId="0" borderId="0" xfId="0" applyFont="1" applyAlignment="1" applyProtection="1">
      <alignment horizontal="justify" vertical="top" wrapText="1"/>
      <protection/>
    </xf>
    <xf numFmtId="2" fontId="41" fillId="0" borderId="0" xfId="0" applyNumberFormat="1" applyFont="1" applyAlignment="1" applyProtection="1">
      <alignment horizontal="center" vertical="center" wrapText="1"/>
      <protection/>
    </xf>
    <xf numFmtId="171" fontId="22" fillId="0" borderId="0" xfId="0" applyNumberFormat="1" applyFont="1" applyAlignment="1" applyProtection="1">
      <alignment horizontal="center" vertical="center" wrapText="1"/>
      <protection/>
    </xf>
    <xf numFmtId="173" fontId="42" fillId="0" borderId="0" xfId="0" applyNumberFormat="1" applyFont="1" applyFill="1" applyAlignment="1" applyProtection="1">
      <alignment horizontal="right" vertical="center"/>
      <protection/>
    </xf>
    <xf numFmtId="4" fontId="31" fillId="0" borderId="0" xfId="0" applyNumberFormat="1" applyFont="1" applyAlignment="1" applyProtection="1">
      <alignment horizontal="center"/>
      <protection/>
    </xf>
    <xf numFmtId="2" fontId="22" fillId="0" borderId="0" xfId="0" applyNumberFormat="1" applyFont="1" applyAlignment="1" applyProtection="1">
      <alignment horizontal="center"/>
      <protection/>
    </xf>
    <xf numFmtId="0" fontId="30" fillId="35" borderId="0" xfId="0" applyFont="1" applyFill="1" applyAlignment="1" applyProtection="1">
      <alignment horizontal="right" vertical="top"/>
      <protection/>
    </xf>
    <xf numFmtId="0" fontId="30" fillId="35" borderId="0" xfId="0" applyFont="1" applyFill="1" applyAlignment="1" applyProtection="1">
      <alignment horizontal="left" vertical="top"/>
      <protection/>
    </xf>
    <xf numFmtId="171" fontId="31" fillId="35" borderId="0" xfId="0" applyNumberFormat="1" applyFont="1" applyFill="1" applyAlignment="1" applyProtection="1">
      <alignment horizontal="center" vertical="top"/>
      <protection/>
    </xf>
    <xf numFmtId="0" fontId="22" fillId="0" borderId="0" xfId="0" applyFont="1" applyAlignment="1" applyProtection="1">
      <alignment horizontal="center" vertical="top" wrapText="1"/>
      <protection/>
    </xf>
    <xf numFmtId="171" fontId="22" fillId="0" borderId="0" xfId="0" applyNumberFormat="1" applyFont="1" applyAlignment="1" applyProtection="1">
      <alignment horizontal="center" vertical="top" wrapText="1"/>
      <protection/>
    </xf>
    <xf numFmtId="171" fontId="31" fillId="0" borderId="0" xfId="0" applyNumberFormat="1" applyFont="1" applyAlignment="1" applyProtection="1">
      <alignment horizontal="center"/>
      <protection/>
    </xf>
    <xf numFmtId="2" fontId="22" fillId="0" borderId="0" xfId="0" applyNumberFormat="1" applyFont="1" applyAlignment="1" applyProtection="1">
      <alignment horizontal="center" vertical="center" wrapText="1"/>
      <protection/>
    </xf>
    <xf numFmtId="0" fontId="31" fillId="0" borderId="0" xfId="0" applyFont="1" applyAlignment="1" applyProtection="1">
      <alignment horizontal="left" vertical="justify" wrapText="1"/>
      <protection/>
    </xf>
    <xf numFmtId="173" fontId="31" fillId="0" borderId="0" xfId="0" applyNumberFormat="1" applyFont="1" applyAlignment="1" applyProtection="1">
      <alignment/>
      <protection/>
    </xf>
    <xf numFmtId="173" fontId="31" fillId="0" borderId="0" xfId="0" applyNumberFormat="1" applyFont="1" applyAlignment="1" applyProtection="1">
      <alignment/>
      <protection/>
    </xf>
    <xf numFmtId="0" fontId="31" fillId="0" borderId="0" xfId="0" applyFont="1" applyAlignment="1" applyProtection="1">
      <alignment horizontal="left" vertical="top" wrapText="1"/>
      <protection/>
    </xf>
    <xf numFmtId="0" fontId="31" fillId="0" borderId="0" xfId="0" applyFont="1" applyAlignment="1" applyProtection="1">
      <alignment horizontal="justify"/>
      <protection/>
    </xf>
    <xf numFmtId="0" fontId="30" fillId="37" borderId="0" xfId="0" applyFont="1" applyFill="1" applyAlignment="1" applyProtection="1">
      <alignment horizontal="right" vertical="top"/>
      <protection/>
    </xf>
    <xf numFmtId="0" fontId="30" fillId="37" borderId="0" xfId="0" applyFont="1" applyFill="1" applyAlignment="1" applyProtection="1">
      <alignment horizontal="justify" vertical="top"/>
      <protection/>
    </xf>
    <xf numFmtId="2" fontId="26" fillId="37" borderId="0" xfId="0" applyNumberFormat="1" applyFont="1" applyFill="1" applyAlignment="1" applyProtection="1">
      <alignment horizontal="center" vertical="top"/>
      <protection/>
    </xf>
    <xf numFmtId="171" fontId="26" fillId="37" borderId="0" xfId="0" applyNumberFormat="1" applyFont="1" applyFill="1" applyAlignment="1" applyProtection="1">
      <alignment horizontal="center" vertical="top"/>
      <protection/>
    </xf>
    <xf numFmtId="0" fontId="31" fillId="0" borderId="0" xfId="0" applyFont="1" applyAlignment="1" applyProtection="1">
      <alignment/>
      <protection/>
    </xf>
    <xf numFmtId="171" fontId="31" fillId="0" borderId="0" xfId="0" applyNumberFormat="1" applyFont="1" applyAlignment="1" applyProtection="1">
      <alignment/>
      <protection/>
    </xf>
    <xf numFmtId="0" fontId="43" fillId="36" borderId="0" xfId="0" applyFont="1" applyFill="1" applyAlignment="1" applyProtection="1">
      <alignment horizontal="center"/>
      <protection/>
    </xf>
    <xf numFmtId="171" fontId="31" fillId="38" borderId="0" xfId="0" applyNumberFormat="1" applyFont="1" applyFill="1" applyAlignment="1" applyProtection="1">
      <alignment/>
      <protection/>
    </xf>
    <xf numFmtId="173" fontId="31" fillId="38" borderId="0" xfId="0" applyNumberFormat="1" applyFont="1" applyFill="1" applyAlignment="1" applyProtection="1">
      <alignment/>
      <protection/>
    </xf>
    <xf numFmtId="0" fontId="14" fillId="0" borderId="0" xfId="0" applyFont="1" applyAlignment="1" applyProtection="1">
      <alignment horizontal="justify" vertical="top" wrapText="1"/>
      <protection/>
    </xf>
    <xf numFmtId="0" fontId="31" fillId="0" borderId="0" xfId="0" applyFont="1" applyAlignment="1" applyProtection="1">
      <alignment horizontal="right"/>
      <protection/>
    </xf>
    <xf numFmtId="0" fontId="30" fillId="35" borderId="0" xfId="0" applyFont="1" applyFill="1" applyAlignment="1" applyProtection="1">
      <alignment horizontal="right"/>
      <protection/>
    </xf>
    <xf numFmtId="171" fontId="31" fillId="38" borderId="0" xfId="0" applyNumberFormat="1" applyFont="1" applyFill="1" applyAlignment="1" applyProtection="1">
      <alignment/>
      <protection/>
    </xf>
    <xf numFmtId="0" fontId="31" fillId="38" borderId="0" xfId="0" applyFont="1" applyFill="1" applyAlignment="1" applyProtection="1">
      <alignment/>
      <protection/>
    </xf>
    <xf numFmtId="0" fontId="31" fillId="0" borderId="0" xfId="0" applyFont="1" applyAlignment="1" applyProtection="1">
      <alignment/>
      <protection/>
    </xf>
    <xf numFmtId="0" fontId="26" fillId="0" borderId="0" xfId="0" applyFont="1" applyAlignment="1" applyProtection="1">
      <alignment horizontal="right" vertical="top"/>
      <protection/>
    </xf>
    <xf numFmtId="0" fontId="26" fillId="0" borderId="0" xfId="0" applyFont="1" applyAlignment="1" applyProtection="1">
      <alignment horizontal="justify" vertical="top"/>
      <protection/>
    </xf>
    <xf numFmtId="2" fontId="26" fillId="0" borderId="0" xfId="0" applyNumberFormat="1" applyFont="1" applyAlignment="1" applyProtection="1">
      <alignment horizontal="center" vertical="top"/>
      <protection/>
    </xf>
    <xf numFmtId="171" fontId="26" fillId="0" borderId="0" xfId="0" applyNumberFormat="1" applyFont="1" applyAlignment="1" applyProtection="1">
      <alignment horizontal="center" vertical="top"/>
      <protection/>
    </xf>
    <xf numFmtId="172" fontId="26" fillId="0" borderId="0" xfId="0" applyNumberFormat="1" applyFont="1" applyAlignment="1" applyProtection="1">
      <alignment horizontal="center" vertical="center"/>
      <protection/>
    </xf>
    <xf numFmtId="171" fontId="31" fillId="36" borderId="0" xfId="0" applyNumberFormat="1" applyFont="1" applyFill="1" applyAlignment="1" applyProtection="1">
      <alignment horizontal="center"/>
      <protection/>
    </xf>
    <xf numFmtId="172" fontId="43" fillId="36" borderId="0" xfId="0" applyNumberFormat="1" applyFont="1" applyFill="1" applyAlignment="1" applyProtection="1">
      <alignment horizontal="center" vertical="center"/>
      <protection/>
    </xf>
    <xf numFmtId="173" fontId="43" fillId="36" borderId="0" xfId="0" applyNumberFormat="1" applyFont="1" applyFill="1" applyAlignment="1" applyProtection="1">
      <alignment horizontal="center" vertical="center"/>
      <protection/>
    </xf>
    <xf numFmtId="172" fontId="22" fillId="0" borderId="0" xfId="0" applyNumberFormat="1" applyFont="1" applyAlignment="1" applyProtection="1">
      <alignment horizontal="center" vertical="center" wrapText="1"/>
      <protection/>
    </xf>
    <xf numFmtId="0" fontId="31" fillId="0" borderId="0" xfId="0" applyFont="1" applyAlignment="1" applyProtection="1">
      <alignment horizontal="center" vertical="top" wrapText="1"/>
      <protection/>
    </xf>
    <xf numFmtId="2" fontId="31" fillId="0" borderId="0" xfId="0" applyNumberFormat="1" applyFont="1" applyAlignment="1" applyProtection="1">
      <alignment horizontal="center"/>
      <protection/>
    </xf>
    <xf numFmtId="171" fontId="22" fillId="35" borderId="0" xfId="0" applyNumberFormat="1" applyFont="1" applyFill="1" applyAlignment="1" applyProtection="1">
      <alignment horizontal="center" vertical="top"/>
      <protection/>
    </xf>
    <xf numFmtId="172" fontId="22" fillId="35" borderId="0" xfId="0" applyNumberFormat="1" applyFont="1" applyFill="1" applyAlignment="1" applyProtection="1">
      <alignment horizontal="center" vertical="center"/>
      <protection/>
    </xf>
    <xf numFmtId="171" fontId="0" fillId="0" borderId="0" xfId="0" applyNumberFormat="1" applyAlignment="1" applyProtection="1">
      <alignment/>
      <protection/>
    </xf>
    <xf numFmtId="173" fontId="0" fillId="0" borderId="0" xfId="0" applyNumberFormat="1" applyAlignment="1" applyProtection="1">
      <alignment/>
      <protection/>
    </xf>
    <xf numFmtId="0" fontId="14" fillId="0" borderId="0" xfId="0" applyFont="1" applyAlignment="1" applyProtection="1">
      <alignment horizontal="justify"/>
      <protection/>
    </xf>
    <xf numFmtId="0" fontId="44" fillId="0" borderId="0" xfId="0" applyFont="1" applyAlignment="1" applyProtection="1">
      <alignment horizontal="center"/>
      <protection/>
    </xf>
    <xf numFmtId="3" fontId="22" fillId="0" borderId="0" xfId="0" applyNumberFormat="1" applyFont="1" applyAlignment="1" applyProtection="1">
      <alignment/>
      <protection/>
    </xf>
    <xf numFmtId="4" fontId="22" fillId="0" borderId="0" xfId="0" applyNumberFormat="1" applyFont="1" applyAlignment="1" applyProtection="1">
      <alignment/>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horizontal="center"/>
      <protection/>
    </xf>
    <xf numFmtId="4" fontId="33" fillId="0" borderId="0" xfId="0" applyNumberFormat="1" applyFont="1" applyAlignment="1" applyProtection="1">
      <alignment horizontal="right" vertical="center"/>
      <protection/>
    </xf>
    <xf numFmtId="4" fontId="22" fillId="0" borderId="0" xfId="0" applyNumberFormat="1" applyFont="1" applyAlignment="1" applyProtection="1">
      <alignment horizontal="right" vertical="center"/>
      <protection/>
    </xf>
    <xf numFmtId="0" fontId="22" fillId="0" borderId="0" xfId="0" applyNumberFormat="1" applyFont="1" applyAlignment="1" applyProtection="1">
      <alignment horizontal="center"/>
      <protection/>
    </xf>
    <xf numFmtId="0" fontId="22" fillId="0" borderId="17" xfId="0" applyFont="1" applyBorder="1" applyAlignment="1" applyProtection="1">
      <alignment/>
      <protection/>
    </xf>
    <xf numFmtId="4" fontId="22" fillId="0" borderId="17" xfId="0" applyNumberFormat="1" applyFont="1" applyBorder="1" applyAlignment="1" applyProtection="1">
      <alignment/>
      <protection/>
    </xf>
    <xf numFmtId="3" fontId="22" fillId="0" borderId="17" xfId="0" applyNumberFormat="1" applyFont="1" applyBorder="1" applyAlignment="1" applyProtection="1">
      <alignment/>
      <protection/>
    </xf>
    <xf numFmtId="0" fontId="22" fillId="40" borderId="0" xfId="0" applyFont="1" applyFill="1" applyAlignment="1" applyProtection="1">
      <alignment/>
      <protection/>
    </xf>
    <xf numFmtId="4" fontId="26" fillId="40" borderId="0" xfId="0" applyNumberFormat="1" applyFont="1" applyFill="1" applyAlignment="1" applyProtection="1">
      <alignment horizontal="center"/>
      <protection/>
    </xf>
    <xf numFmtId="4" fontId="42" fillId="0" borderId="13" xfId="0" applyNumberFormat="1" applyFont="1" applyFill="1" applyBorder="1" applyAlignment="1" applyProtection="1">
      <alignment horizontal="right"/>
      <protection/>
    </xf>
    <xf numFmtId="0" fontId="13" fillId="0" borderId="18" xfId="0" applyNumberFormat="1" applyFont="1" applyFill="1" applyBorder="1" applyAlignment="1" applyProtection="1">
      <alignment horizontal="left" vertical="top"/>
      <protection/>
    </xf>
    <xf numFmtId="0" fontId="14" fillId="0" borderId="19" xfId="0" applyFont="1" applyFill="1" applyBorder="1" applyAlignment="1" applyProtection="1">
      <alignment horizontal="justify" vertical="center"/>
      <protection/>
    </xf>
    <xf numFmtId="0" fontId="14" fillId="0" borderId="19" xfId="0" applyFont="1" applyFill="1" applyBorder="1" applyAlignment="1" applyProtection="1">
      <alignment vertical="center"/>
      <protection/>
    </xf>
    <xf numFmtId="1" fontId="14"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175" fontId="14" fillId="0" borderId="20" xfId="0" applyNumberFormat="1" applyFont="1" applyFill="1" applyBorder="1" applyAlignment="1" applyProtection="1">
      <alignment horizontal="right" vertical="center"/>
      <protection/>
    </xf>
    <xf numFmtId="0" fontId="42" fillId="0" borderId="0" xfId="0" applyFont="1" applyFill="1" applyAlignment="1" applyProtection="1">
      <alignment vertical="center"/>
      <protection/>
    </xf>
    <xf numFmtId="0" fontId="70" fillId="0" borderId="0" xfId="0" applyFont="1" applyFill="1" applyBorder="1" applyAlignment="1" applyProtection="1">
      <alignment horizontal="left" vertical="center"/>
      <protection/>
    </xf>
    <xf numFmtId="2" fontId="70" fillId="0" borderId="21" xfId="0" applyNumberFormat="1" applyFont="1" applyFill="1" applyBorder="1" applyAlignment="1" applyProtection="1">
      <alignment horizontal="left" vertical="center"/>
      <protection/>
    </xf>
    <xf numFmtId="0" fontId="70" fillId="0" borderId="0" xfId="0" applyFont="1" applyFill="1" applyAlignment="1" applyProtection="1">
      <alignment vertical="center"/>
      <protection/>
    </xf>
    <xf numFmtId="0" fontId="70" fillId="0" borderId="11" xfId="0" applyFont="1" applyFill="1" applyBorder="1" applyAlignment="1" applyProtection="1">
      <alignment vertical="center"/>
      <protection/>
    </xf>
    <xf numFmtId="1" fontId="70" fillId="0" borderId="11" xfId="0" applyNumberFormat="1" applyFont="1" applyFill="1" applyBorder="1" applyAlignment="1" applyProtection="1">
      <alignment horizontal="center" vertical="center"/>
      <protection/>
    </xf>
    <xf numFmtId="2" fontId="70" fillId="0" borderId="11" xfId="0" applyNumberFormat="1" applyFont="1" applyFill="1" applyBorder="1" applyAlignment="1" applyProtection="1">
      <alignment horizontal="right" vertical="center"/>
      <protection/>
    </xf>
    <xf numFmtId="0" fontId="70" fillId="0" borderId="22" xfId="0" applyFont="1" applyBorder="1" applyAlignment="1" applyProtection="1">
      <alignment horizontal="right" vertical="center"/>
      <protection/>
    </xf>
    <xf numFmtId="0" fontId="13" fillId="0" borderId="0" xfId="0" applyNumberFormat="1" applyFont="1" applyFill="1" applyBorder="1" applyAlignment="1" applyProtection="1">
      <alignment horizontal="left" vertical="top"/>
      <protection/>
    </xf>
    <xf numFmtId="49" fontId="14" fillId="0" borderId="0" xfId="0" applyNumberFormat="1" applyFont="1" applyFill="1" applyBorder="1" applyAlignment="1" applyProtection="1">
      <alignment horizontal="justify" vertical="top"/>
      <protection/>
    </xf>
    <xf numFmtId="0" fontId="14" fillId="0" borderId="0" xfId="0" applyFont="1" applyFill="1" applyBorder="1" applyAlignment="1" applyProtection="1">
      <alignment vertical="center"/>
      <protection/>
    </xf>
    <xf numFmtId="1" fontId="14" fillId="0" borderId="0" xfId="0" applyNumberFormat="1" applyFont="1" applyFill="1" applyBorder="1" applyAlignment="1" applyProtection="1">
      <alignment horizontal="center" vertical="center"/>
      <protection/>
    </xf>
    <xf numFmtId="4" fontId="14" fillId="0" borderId="0" xfId="0" applyNumberFormat="1" applyFont="1" applyFill="1" applyBorder="1" applyAlignment="1" applyProtection="1">
      <alignment horizontal="right" vertical="center"/>
      <protection/>
    </xf>
    <xf numFmtId="2" fontId="14" fillId="0" borderId="0" xfId="0" applyNumberFormat="1" applyFont="1" applyFill="1" applyBorder="1" applyAlignment="1" applyProtection="1">
      <alignment horizontal="right" vertical="center"/>
      <protection/>
    </xf>
    <xf numFmtId="0" fontId="13" fillId="0" borderId="23" xfId="0" applyNumberFormat="1" applyFont="1" applyFill="1" applyBorder="1" applyAlignment="1" applyProtection="1">
      <alignment horizontal="center" vertical="center"/>
      <protection/>
    </xf>
    <xf numFmtId="0" fontId="14" fillId="0" borderId="24" xfId="0" applyFont="1" applyFill="1" applyBorder="1" applyAlignment="1" applyProtection="1">
      <alignment horizontal="justify" vertical="center"/>
      <protection/>
    </xf>
    <xf numFmtId="0" fontId="14" fillId="0" borderId="24" xfId="0" applyFont="1" applyFill="1" applyBorder="1" applyAlignment="1" applyProtection="1">
      <alignment horizontal="center" vertical="center"/>
      <protection/>
    </xf>
    <xf numFmtId="1" fontId="14" fillId="0" borderId="23" xfId="0" applyNumberFormat="1" applyFont="1" applyFill="1" applyBorder="1" applyAlignment="1" applyProtection="1">
      <alignment horizontal="center" vertical="center"/>
      <protection/>
    </xf>
    <xf numFmtId="2" fontId="14" fillId="0" borderId="24" xfId="0" applyNumberFormat="1" applyFont="1" applyFill="1" applyBorder="1" applyAlignment="1" applyProtection="1">
      <alignment horizontal="center" vertical="center"/>
      <protection/>
    </xf>
    <xf numFmtId="4" fontId="14" fillId="0" borderId="23" xfId="0" applyNumberFormat="1" applyFont="1" applyFill="1" applyBorder="1" applyAlignment="1" applyProtection="1">
      <alignment horizontal="center" vertical="center"/>
      <protection/>
    </xf>
    <xf numFmtId="0" fontId="14" fillId="0" borderId="0" xfId="0" applyFont="1" applyFill="1" applyAlignment="1" applyProtection="1">
      <alignment vertical="center"/>
      <protection/>
    </xf>
    <xf numFmtId="0" fontId="71" fillId="0" borderId="0"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justify" vertical="center"/>
      <protection/>
    </xf>
    <xf numFmtId="0" fontId="24" fillId="0" borderId="0" xfId="0" applyFont="1" applyFill="1" applyBorder="1" applyAlignment="1" applyProtection="1">
      <alignment vertical="center"/>
      <protection/>
    </xf>
    <xf numFmtId="1" fontId="24" fillId="0" borderId="0" xfId="0" applyNumberFormat="1" applyFont="1" applyFill="1" applyBorder="1" applyAlignment="1" applyProtection="1">
      <alignment horizontal="center" vertical="center"/>
      <protection/>
    </xf>
    <xf numFmtId="4" fontId="24" fillId="0" borderId="0"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72" fillId="0" borderId="0" xfId="0" applyFont="1" applyFill="1" applyAlignment="1" applyProtection="1">
      <alignment vertical="center"/>
      <protection/>
    </xf>
    <xf numFmtId="0" fontId="73" fillId="0" borderId="0" xfId="0" applyNumberFormat="1" applyFont="1" applyFill="1" applyAlignment="1" applyProtection="1">
      <alignment horizontal="left" vertical="top"/>
      <protection/>
    </xf>
    <xf numFmtId="0" fontId="74" fillId="0" borderId="0" xfId="0" applyFont="1" applyFill="1" applyAlignment="1" applyProtection="1">
      <alignment horizontal="justify" vertical="center"/>
      <protection/>
    </xf>
    <xf numFmtId="0" fontId="74" fillId="0" borderId="0" xfId="0" applyFont="1" applyFill="1" applyAlignment="1" applyProtection="1">
      <alignment vertical="center"/>
      <protection/>
    </xf>
    <xf numFmtId="1" fontId="74" fillId="0" borderId="0" xfId="0" applyNumberFormat="1" applyFont="1" applyFill="1" applyAlignment="1" applyProtection="1">
      <alignment horizontal="center" vertical="center"/>
      <protection/>
    </xf>
    <xf numFmtId="4" fontId="74" fillId="0" borderId="0" xfId="0" applyNumberFormat="1" applyFont="1" applyFill="1" applyAlignment="1" applyProtection="1">
      <alignment horizontal="right" vertical="center"/>
      <protection/>
    </xf>
    <xf numFmtId="4" fontId="14" fillId="0" borderId="0" xfId="0" applyNumberFormat="1" applyFont="1" applyFill="1" applyAlignment="1" applyProtection="1">
      <alignment vertical="center"/>
      <protection/>
    </xf>
    <xf numFmtId="0" fontId="74" fillId="0" borderId="0" xfId="0" applyFont="1" applyAlignment="1" applyProtection="1">
      <alignment horizontal="justify" vertical="top"/>
      <protection/>
    </xf>
    <xf numFmtId="0" fontId="74" fillId="0" borderId="0" xfId="0" applyFont="1" applyAlignment="1" applyProtection="1">
      <alignment vertical="top"/>
      <protection/>
    </xf>
    <xf numFmtId="0" fontId="74" fillId="0" borderId="0" xfId="0" applyFont="1" applyAlignment="1" applyProtection="1">
      <alignment horizontal="center" vertical="top"/>
      <protection/>
    </xf>
    <xf numFmtId="0" fontId="14" fillId="0" borderId="0" xfId="0" applyFont="1" applyBorder="1" applyAlignment="1" applyProtection="1">
      <alignment horizontal="justify" vertical="top"/>
      <protection/>
    </xf>
    <xf numFmtId="4" fontId="14" fillId="0" borderId="0" xfId="0" applyNumberFormat="1" applyFont="1" applyBorder="1" applyAlignment="1" applyProtection="1">
      <alignment vertical="center"/>
      <protection/>
    </xf>
    <xf numFmtId="4" fontId="14" fillId="0" borderId="0" xfId="0" applyNumberFormat="1" applyFont="1" applyAlignment="1" applyProtection="1">
      <alignment vertical="center"/>
      <protection/>
    </xf>
    <xf numFmtId="0" fontId="14" fillId="0" borderId="0" xfId="0" applyFont="1" applyAlignment="1" applyProtection="1">
      <alignment vertical="center"/>
      <protection/>
    </xf>
    <xf numFmtId="0" fontId="13" fillId="0" borderId="0" xfId="0" applyNumberFormat="1" applyFont="1" applyFill="1" applyAlignment="1" applyProtection="1">
      <alignment horizontal="left" vertical="top"/>
      <protection/>
    </xf>
    <xf numFmtId="0" fontId="13" fillId="0" borderId="0" xfId="0" applyFont="1" applyAlignment="1" applyProtection="1">
      <alignment horizontal="justify" vertical="top"/>
      <protection/>
    </xf>
    <xf numFmtId="0" fontId="14" fillId="0" borderId="0" xfId="0" applyFont="1" applyAlignment="1" applyProtection="1">
      <alignment vertical="top"/>
      <protection/>
    </xf>
    <xf numFmtId="0" fontId="14" fillId="0" borderId="0" xfId="0" applyFont="1" applyAlignment="1" applyProtection="1">
      <alignment horizontal="center" vertical="top"/>
      <protection/>
    </xf>
    <xf numFmtId="0" fontId="14" fillId="0" borderId="0" xfId="0" applyFont="1" applyAlignment="1" applyProtection="1">
      <alignment horizontal="justify" vertical="top"/>
      <protection/>
    </xf>
    <xf numFmtId="0" fontId="31" fillId="0" borderId="0" xfId="0" applyFont="1" applyBorder="1" applyAlignment="1" applyProtection="1">
      <alignment horizontal="left" wrapText="1"/>
      <protection/>
    </xf>
    <xf numFmtId="0" fontId="14" fillId="0" borderId="0" xfId="0" applyFont="1" applyBorder="1" applyAlignment="1" applyProtection="1">
      <alignment wrapText="1"/>
      <protection/>
    </xf>
    <xf numFmtId="0" fontId="14" fillId="0" borderId="0" xfId="0" applyFont="1" applyAlignment="1" applyProtection="1">
      <alignment horizontal="right" vertical="top"/>
      <protection/>
    </xf>
    <xf numFmtId="2" fontId="14" fillId="0" borderId="0" xfId="0" applyNumberFormat="1" applyFont="1" applyAlignment="1" applyProtection="1">
      <alignment horizontal="right" vertical="top"/>
      <protection/>
    </xf>
    <xf numFmtId="4" fontId="14" fillId="0" borderId="0" xfId="0" applyNumberFormat="1" applyFont="1" applyBorder="1" applyAlignment="1" applyProtection="1">
      <alignment horizontal="right" vertical="center"/>
      <protection/>
    </xf>
    <xf numFmtId="0" fontId="14" fillId="0" borderId="0" xfId="0" applyNumberFormat="1" applyFont="1" applyFill="1" applyAlignment="1" applyProtection="1">
      <alignment horizontal="left" vertical="top"/>
      <protection/>
    </xf>
    <xf numFmtId="0" fontId="14" fillId="0" borderId="0" xfId="0" applyFont="1" applyAlignment="1" applyProtection="1">
      <alignment horizontal="justify" vertical="top" wrapText="1"/>
      <protection/>
    </xf>
    <xf numFmtId="0" fontId="14" fillId="0" borderId="0" xfId="0" applyFont="1" applyBorder="1" applyAlignment="1" applyProtection="1">
      <alignment horizontal="justify" wrapText="1"/>
      <protection/>
    </xf>
    <xf numFmtId="0" fontId="13" fillId="0" borderId="11" xfId="0" applyNumberFormat="1" applyFont="1" applyFill="1" applyBorder="1" applyAlignment="1" applyProtection="1">
      <alignment horizontal="left" vertical="top"/>
      <protection/>
    </xf>
    <xf numFmtId="0" fontId="14" fillId="0" borderId="11" xfId="0" applyFont="1" applyBorder="1" applyAlignment="1" applyProtection="1">
      <alignment horizontal="justify" vertical="top"/>
      <protection/>
    </xf>
    <xf numFmtId="0" fontId="14" fillId="0" borderId="11" xfId="0" applyFont="1" applyBorder="1" applyAlignment="1" applyProtection="1">
      <alignment vertical="top"/>
      <protection/>
    </xf>
    <xf numFmtId="0" fontId="14" fillId="0" borderId="11" xfId="0" applyFont="1" applyBorder="1" applyAlignment="1" applyProtection="1">
      <alignment horizontal="center" vertical="top"/>
      <protection/>
    </xf>
    <xf numFmtId="4" fontId="14" fillId="0" borderId="11" xfId="0" applyNumberFormat="1" applyFont="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4" fontId="13" fillId="0" borderId="0"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vertical="center"/>
      <protection/>
    </xf>
    <xf numFmtId="4" fontId="14" fillId="0" borderId="0" xfId="0" applyNumberFormat="1" applyFont="1" applyFill="1" applyBorder="1" applyAlignment="1" applyProtection="1">
      <alignment vertical="center"/>
      <protection/>
    </xf>
    <xf numFmtId="49" fontId="13" fillId="0" borderId="0" xfId="0" applyNumberFormat="1" applyFont="1" applyFill="1" applyAlignment="1" applyProtection="1">
      <alignment horizontal="left" vertical="top"/>
      <protection/>
    </xf>
    <xf numFmtId="0" fontId="13" fillId="0" borderId="0" xfId="0" applyFont="1" applyAlignment="1" applyProtection="1">
      <alignment horizontal="justify" vertical="top" wrapText="1"/>
      <protection/>
    </xf>
    <xf numFmtId="0" fontId="14" fillId="0" borderId="0" xfId="0" applyFont="1" applyFill="1" applyAlignment="1" applyProtection="1">
      <alignment vertical="top"/>
      <protection/>
    </xf>
    <xf numFmtId="1" fontId="14" fillId="0" borderId="0" xfId="0" applyNumberFormat="1" applyFont="1" applyFill="1" applyAlignment="1" applyProtection="1">
      <alignment horizontal="center" vertical="center"/>
      <protection/>
    </xf>
    <xf numFmtId="0" fontId="14" fillId="0" borderId="11" xfId="0" applyFont="1" applyFill="1" applyBorder="1" applyAlignment="1" applyProtection="1">
      <alignment horizontal="justify" vertical="center"/>
      <protection/>
    </xf>
    <xf numFmtId="0" fontId="14" fillId="0" borderId="11" xfId="0" applyFont="1" applyFill="1" applyBorder="1" applyAlignment="1" applyProtection="1">
      <alignment vertical="top"/>
      <protection/>
    </xf>
    <xf numFmtId="1" fontId="14" fillId="0" borderId="11" xfId="0" applyNumberFormat="1" applyFont="1" applyFill="1" applyBorder="1" applyAlignment="1" applyProtection="1">
      <alignment horizontal="center" vertical="center"/>
      <protection/>
    </xf>
    <xf numFmtId="4" fontId="14" fillId="0" borderId="11" xfId="0" applyNumberFormat="1" applyFont="1" applyFill="1" applyBorder="1" applyAlignment="1" applyProtection="1">
      <alignment horizontal="right" vertical="center"/>
      <protection/>
    </xf>
    <xf numFmtId="4" fontId="14" fillId="0" borderId="11"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top"/>
      <protection/>
    </xf>
    <xf numFmtId="49" fontId="13" fillId="0" borderId="0" xfId="0" applyNumberFormat="1" applyFont="1" applyFill="1" applyBorder="1" applyAlignment="1" applyProtection="1">
      <alignment horizontal="left" vertical="center" wrapText="1"/>
      <protection/>
    </xf>
    <xf numFmtId="4" fontId="13" fillId="0" borderId="0" xfId="0" applyNumberFormat="1" applyFont="1" applyFill="1" applyBorder="1" applyAlignment="1" applyProtection="1">
      <alignment horizontal="center"/>
      <protection/>
    </xf>
    <xf numFmtId="4" fontId="13" fillId="0" borderId="0" xfId="0" applyNumberFormat="1" applyFont="1" applyFill="1" applyBorder="1" applyAlignment="1" applyProtection="1">
      <alignment/>
      <protection/>
    </xf>
    <xf numFmtId="0" fontId="14" fillId="0" borderId="0" xfId="0" applyFont="1" applyFill="1" applyAlignment="1" applyProtection="1">
      <alignment horizontal="justify" vertical="center"/>
      <protection/>
    </xf>
    <xf numFmtId="4" fontId="14" fillId="0" borderId="0" xfId="0" applyNumberFormat="1" applyFont="1" applyFill="1" applyAlignment="1" applyProtection="1">
      <alignment horizontal="right" vertical="center"/>
      <protection/>
    </xf>
    <xf numFmtId="0" fontId="13" fillId="0" borderId="0" xfId="0" applyFont="1" applyFill="1" applyAlignment="1" applyProtection="1">
      <alignment vertical="center" wrapText="1"/>
      <protection/>
    </xf>
    <xf numFmtId="0" fontId="14" fillId="0" borderId="0" xfId="0" applyFont="1" applyAlignment="1" applyProtection="1">
      <alignment horizontal="left" vertical="top"/>
      <protection/>
    </xf>
    <xf numFmtId="49" fontId="13" fillId="0" borderId="11" xfId="0" applyNumberFormat="1" applyFont="1" applyFill="1" applyBorder="1" applyAlignment="1" applyProtection="1">
      <alignment horizontal="left" vertical="center"/>
      <protection/>
    </xf>
    <xf numFmtId="4" fontId="13" fillId="0" borderId="11" xfId="0" applyNumberFormat="1" applyFont="1" applyFill="1" applyBorder="1" applyAlignment="1" applyProtection="1">
      <alignment horizontal="center" vertical="center"/>
      <protection/>
    </xf>
    <xf numFmtId="4" fontId="13" fillId="0" borderId="11" xfId="0" applyNumberFormat="1" applyFont="1" applyFill="1" applyBorder="1" applyAlignment="1" applyProtection="1">
      <alignment vertical="center"/>
      <protection/>
    </xf>
    <xf numFmtId="0" fontId="71" fillId="0" borderId="0" xfId="0" applyNumberFormat="1" applyFont="1" applyFill="1" applyAlignment="1" applyProtection="1">
      <alignment horizontal="left" vertical="top"/>
      <protection/>
    </xf>
    <xf numFmtId="0" fontId="24" fillId="0" borderId="0" xfId="0" applyFont="1" applyFill="1" applyAlignment="1" applyProtection="1">
      <alignment horizontal="justify" vertical="center"/>
      <protection/>
    </xf>
    <xf numFmtId="0" fontId="24" fillId="0" borderId="0" xfId="0" applyFont="1" applyFill="1" applyAlignment="1" applyProtection="1">
      <alignment vertical="center"/>
      <protection/>
    </xf>
    <xf numFmtId="1" fontId="24" fillId="0" borderId="0" xfId="0" applyNumberFormat="1" applyFont="1" applyFill="1" applyAlignment="1" applyProtection="1">
      <alignment horizontal="center" vertical="center"/>
      <protection/>
    </xf>
    <xf numFmtId="4" fontId="24" fillId="0" borderId="0" xfId="0" applyNumberFormat="1" applyFont="1" applyFill="1" applyAlignment="1" applyProtection="1">
      <alignment horizontal="right" vertical="center"/>
      <protection/>
    </xf>
    <xf numFmtId="4" fontId="24" fillId="0" borderId="0" xfId="0" applyNumberFormat="1" applyFont="1" applyFill="1" applyAlignment="1" applyProtection="1">
      <alignment vertical="center"/>
      <protection/>
    </xf>
    <xf numFmtId="0" fontId="14" fillId="0" borderId="0" xfId="0" applyFont="1" applyFill="1" applyAlignment="1" applyProtection="1">
      <alignment wrapText="1"/>
      <protection/>
    </xf>
    <xf numFmtId="4" fontId="74" fillId="0" borderId="0" xfId="0" applyNumberFormat="1" applyFont="1" applyFill="1" applyAlignment="1" applyProtection="1">
      <alignment vertical="center"/>
      <protection/>
    </xf>
    <xf numFmtId="0" fontId="14" fillId="0" borderId="0" xfId="0" applyFont="1" applyFill="1" applyAlignment="1" applyProtection="1">
      <alignment vertical="top" wrapText="1"/>
      <protection/>
    </xf>
    <xf numFmtId="0" fontId="75" fillId="0" borderId="0" xfId="0" applyFont="1" applyFill="1" applyAlignment="1" applyProtection="1">
      <alignment horizontal="center" wrapText="1"/>
      <protection/>
    </xf>
    <xf numFmtId="0" fontId="72" fillId="0" borderId="0" xfId="0" applyFont="1" applyFill="1" applyAlignment="1" applyProtection="1">
      <alignment horizontal="center" wrapText="1"/>
      <protection/>
    </xf>
    <xf numFmtId="0" fontId="13" fillId="0" borderId="0" xfId="0" applyFont="1" applyFill="1" applyAlignment="1" applyProtection="1">
      <alignment horizontal="right" vertical="top" wrapText="1"/>
      <protection/>
    </xf>
    <xf numFmtId="0" fontId="13" fillId="0" borderId="0" xfId="0" applyFont="1" applyFill="1" applyAlignment="1" applyProtection="1">
      <alignment wrapText="1"/>
      <protection/>
    </xf>
    <xf numFmtId="4" fontId="13" fillId="0" borderId="0" xfId="0" applyNumberFormat="1" applyFont="1" applyFill="1" applyAlignment="1" applyProtection="1">
      <alignment wrapText="1"/>
      <protection/>
    </xf>
    <xf numFmtId="4" fontId="14" fillId="0" borderId="0" xfId="0" applyNumberFormat="1" applyFont="1" applyFill="1" applyBorder="1" applyAlignment="1" applyProtection="1">
      <alignment/>
      <protection/>
    </xf>
    <xf numFmtId="0" fontId="14" fillId="0" borderId="0" xfId="0" applyFont="1" applyFill="1" applyAlignment="1" applyProtection="1">
      <alignment horizontal="right" vertical="top" wrapText="1"/>
      <protection/>
    </xf>
    <xf numFmtId="4" fontId="14" fillId="0" borderId="0" xfId="0" applyNumberFormat="1" applyFont="1" applyFill="1" applyAlignment="1" applyProtection="1">
      <alignment wrapText="1"/>
      <protection/>
    </xf>
    <xf numFmtId="0" fontId="13" fillId="0" borderId="11" xfId="0" applyFont="1" applyFill="1" applyBorder="1" applyAlignment="1" applyProtection="1">
      <alignment horizontal="right" vertical="top" wrapText="1"/>
      <protection/>
    </xf>
    <xf numFmtId="0" fontId="13" fillId="0" borderId="11" xfId="0" applyFont="1" applyFill="1" applyBorder="1" applyAlignment="1" applyProtection="1">
      <alignment wrapText="1"/>
      <protection/>
    </xf>
    <xf numFmtId="4" fontId="13" fillId="0" borderId="11" xfId="0" applyNumberFormat="1" applyFont="1" applyFill="1" applyBorder="1" applyAlignment="1" applyProtection="1">
      <alignment/>
      <protection/>
    </xf>
    <xf numFmtId="4" fontId="74" fillId="0" borderId="11" xfId="0" applyNumberFormat="1" applyFont="1" applyFill="1" applyBorder="1" applyAlignment="1" applyProtection="1">
      <alignment vertical="center"/>
      <protection/>
    </xf>
    <xf numFmtId="0" fontId="14" fillId="0" borderId="0" xfId="0" applyFont="1" applyFill="1" applyBorder="1" applyAlignment="1" applyProtection="1">
      <alignment horizontal="right" wrapText="1"/>
      <protection/>
    </xf>
    <xf numFmtId="0" fontId="13" fillId="0" borderId="0" xfId="0" applyFont="1" applyFill="1" applyBorder="1" applyAlignment="1" applyProtection="1">
      <alignment horizontal="left" vertical="top"/>
      <protection/>
    </xf>
    <xf numFmtId="4" fontId="13" fillId="0" borderId="0" xfId="0" applyNumberFormat="1" applyFont="1" applyFill="1" applyBorder="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top"/>
      <protection/>
    </xf>
    <xf numFmtId="0" fontId="13" fillId="0" borderId="0" xfId="0" applyFont="1" applyFill="1" applyAlignment="1" applyProtection="1">
      <alignment horizontal="left" vertical="center"/>
      <protection/>
    </xf>
    <xf numFmtId="4" fontId="13" fillId="0" borderId="0" xfId="0" applyNumberFormat="1" applyFont="1" applyFill="1" applyAlignment="1" applyProtection="1">
      <alignment horizontal="right"/>
      <protection/>
    </xf>
    <xf numFmtId="0" fontId="24" fillId="0" borderId="11" xfId="0" applyFont="1" applyFill="1" applyBorder="1" applyAlignment="1" applyProtection="1">
      <alignment horizontal="justify" vertical="center"/>
      <protection/>
    </xf>
    <xf numFmtId="0" fontId="24" fillId="0" borderId="11" xfId="0" applyFont="1" applyFill="1" applyBorder="1" applyAlignment="1" applyProtection="1">
      <alignment vertical="center"/>
      <protection/>
    </xf>
    <xf numFmtId="4" fontId="24" fillId="0" borderId="11" xfId="0" applyNumberFormat="1" applyFont="1" applyFill="1" applyBorder="1" applyAlignment="1" applyProtection="1">
      <alignment/>
      <protection/>
    </xf>
    <xf numFmtId="4" fontId="2" fillId="0" borderId="11" xfId="0" applyNumberFormat="1" applyFont="1" applyFill="1" applyBorder="1" applyAlignment="1" applyProtection="1">
      <alignment vertical="center"/>
      <protection/>
    </xf>
    <xf numFmtId="0" fontId="74" fillId="0" borderId="0" xfId="0" applyFont="1" applyFill="1" applyBorder="1" applyAlignment="1" applyProtection="1">
      <alignment horizontal="justify" vertical="center"/>
      <protection/>
    </xf>
    <xf numFmtId="0" fontId="13" fillId="0" borderId="0" xfId="0" applyFont="1" applyFill="1" applyBorder="1" applyAlignment="1" applyProtection="1">
      <alignment horizontal="left" vertical="center"/>
      <protection/>
    </xf>
    <xf numFmtId="4" fontId="14" fillId="0" borderId="0" xfId="0" applyNumberFormat="1" applyFont="1" applyBorder="1" applyAlignment="1" applyProtection="1">
      <alignment vertical="center"/>
      <protection locked="0"/>
    </xf>
    <xf numFmtId="0" fontId="14" fillId="0" borderId="0" xfId="0" applyFont="1" applyBorder="1" applyAlignment="1" applyProtection="1">
      <alignment horizontal="justify" vertical="top"/>
      <protection locked="0"/>
    </xf>
    <xf numFmtId="4" fontId="14" fillId="0" borderId="0" xfId="0" applyNumberFormat="1" applyFont="1" applyBorder="1" applyAlignment="1" applyProtection="1">
      <alignment horizontal="right" vertical="center"/>
      <protection locked="0"/>
    </xf>
    <xf numFmtId="4" fontId="14" fillId="0" borderId="11" xfId="0" applyNumberFormat="1" applyFont="1" applyBorder="1" applyAlignment="1" applyProtection="1">
      <alignment vertical="center"/>
      <protection locked="0"/>
    </xf>
    <xf numFmtId="4" fontId="13" fillId="0" borderId="0" xfId="0" applyNumberFormat="1" applyFont="1" applyFill="1" applyBorder="1" applyAlignment="1" applyProtection="1">
      <alignment horizontal="center" vertical="center"/>
      <protection locked="0"/>
    </xf>
    <xf numFmtId="0" fontId="72" fillId="0" borderId="0" xfId="0" applyFont="1" applyFill="1" applyAlignment="1" applyProtection="1">
      <alignment vertical="center"/>
      <protection locked="0"/>
    </xf>
    <xf numFmtId="0" fontId="23" fillId="0" borderId="0" xfId="0" applyFont="1" applyAlignment="1" applyProtection="1">
      <alignment/>
      <protection/>
    </xf>
    <xf numFmtId="0" fontId="6" fillId="0" borderId="25" xfId="0" applyFont="1" applyBorder="1" applyAlignment="1" applyProtection="1">
      <alignment horizontal="center" vertical="top" wrapText="1"/>
      <protection/>
    </xf>
    <xf numFmtId="2" fontId="6" fillId="0" borderId="25" xfId="0" applyNumberFormat="1" applyFont="1" applyBorder="1" applyAlignment="1" applyProtection="1">
      <alignment horizontal="center" vertical="top" wrapText="1"/>
      <protection/>
    </xf>
    <xf numFmtId="0" fontId="7" fillId="0" borderId="1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justify" vertical="top"/>
      <protection/>
    </xf>
    <xf numFmtId="0" fontId="2" fillId="0" borderId="0" xfId="0" applyFont="1" applyAlignment="1" applyProtection="1">
      <alignment horizontal="right"/>
      <protection/>
    </xf>
    <xf numFmtId="2" fontId="2" fillId="0" borderId="0" xfId="0" applyNumberFormat="1" applyFont="1" applyAlignment="1" applyProtection="1">
      <alignment horizontal="right"/>
      <protection/>
    </xf>
    <xf numFmtId="0" fontId="2" fillId="0" borderId="0" xfId="0" applyFont="1" applyAlignment="1" applyProtection="1">
      <alignment horizontal="right" vertical="top"/>
      <protection/>
    </xf>
    <xf numFmtId="4" fontId="2" fillId="0" borderId="0" xfId="0" applyNumberFormat="1" applyFont="1" applyAlignment="1" applyProtection="1">
      <alignment horizontal="right" vertical="top"/>
      <protection/>
    </xf>
    <xf numFmtId="0" fontId="7" fillId="0" borderId="0" xfId="0" applyFont="1" applyAlignment="1" applyProtection="1">
      <alignment vertical="top"/>
      <protection/>
    </xf>
    <xf numFmtId="0" fontId="8" fillId="0" borderId="0" xfId="0" applyFont="1" applyAlignment="1" applyProtection="1">
      <alignment horizontal="justify" vertical="top"/>
      <protection/>
    </xf>
    <xf numFmtId="0" fontId="8" fillId="0" borderId="0" xfId="0" applyFont="1" applyAlignment="1" applyProtection="1">
      <alignment horizontal="right"/>
      <protection/>
    </xf>
    <xf numFmtId="2" fontId="8" fillId="0" borderId="0" xfId="0" applyNumberFormat="1" applyFont="1" applyAlignment="1" applyProtection="1">
      <alignment horizontal="right"/>
      <protection/>
    </xf>
    <xf numFmtId="0" fontId="8" fillId="0" borderId="0" xfId="0" applyFont="1" applyAlignment="1" applyProtection="1">
      <alignment/>
      <protection/>
    </xf>
    <xf numFmtId="4" fontId="8" fillId="0" borderId="0" xfId="0" applyNumberFormat="1" applyFont="1" applyAlignment="1" applyProtection="1">
      <alignment/>
      <protection/>
    </xf>
    <xf numFmtId="0" fontId="9" fillId="0" borderId="0" xfId="0" applyFont="1" applyAlignment="1" applyProtection="1">
      <alignment vertical="top"/>
      <protection/>
    </xf>
    <xf numFmtId="0" fontId="4" fillId="0" borderId="0" xfId="0" applyFont="1" applyAlignment="1" applyProtection="1">
      <alignment horizontal="left" vertical="top" wrapText="1"/>
      <protection/>
    </xf>
    <xf numFmtId="4" fontId="4" fillId="0" borderId="0" xfId="0" applyNumberFormat="1" applyFont="1" applyAlignment="1" applyProtection="1">
      <alignment horizontal="justify" vertical="top" wrapText="1"/>
      <protection/>
    </xf>
    <xf numFmtId="0" fontId="4" fillId="0" borderId="0" xfId="0" applyFont="1" applyAlignment="1" applyProtection="1">
      <alignment horizontal="justify" vertical="top" wrapText="1"/>
      <protection/>
    </xf>
    <xf numFmtId="2" fontId="4" fillId="0" borderId="0" xfId="0" applyNumberFormat="1" applyFont="1" applyAlignment="1" applyProtection="1">
      <alignment horizontal="justify" vertical="top" wrapText="1"/>
      <protection/>
    </xf>
    <xf numFmtId="0" fontId="8" fillId="0" borderId="0" xfId="0" applyFont="1" applyAlignment="1" applyProtection="1">
      <alignment horizontal="justify"/>
      <protection/>
    </xf>
    <xf numFmtId="4" fontId="8" fillId="0" borderId="0" xfId="0" applyNumberFormat="1" applyFont="1" applyAlignment="1" applyProtection="1">
      <alignment horizontal="justify"/>
      <protection/>
    </xf>
    <xf numFmtId="0" fontId="7" fillId="0" borderId="0" xfId="0" applyFont="1" applyAlignment="1" applyProtection="1">
      <alignment horizontal="justify" vertical="top"/>
      <protection/>
    </xf>
    <xf numFmtId="0" fontId="23" fillId="0" borderId="0" xfId="0" applyFont="1" applyAlignment="1" applyProtection="1">
      <alignment horizontal="right"/>
      <protection/>
    </xf>
    <xf numFmtId="2" fontId="23" fillId="0" borderId="0" xfId="0" applyNumberFormat="1" applyFont="1" applyAlignment="1" applyProtection="1">
      <alignment/>
      <protection/>
    </xf>
    <xf numFmtId="4" fontId="23" fillId="0" borderId="0" xfId="0" applyNumberFormat="1" applyFont="1" applyAlignment="1" applyProtection="1">
      <alignment/>
      <protection/>
    </xf>
    <xf numFmtId="0" fontId="2"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xf>
    <xf numFmtId="2" fontId="2" fillId="0" borderId="0" xfId="0" applyNumberFormat="1" applyFont="1" applyAlignment="1" applyProtection="1">
      <alignment horizontal="justify" vertical="top"/>
      <protection/>
    </xf>
    <xf numFmtId="0" fontId="2" fillId="0" borderId="0" xfId="0" applyFont="1" applyAlignment="1" applyProtection="1">
      <alignment horizontal="right" wrapText="1"/>
      <protection/>
    </xf>
    <xf numFmtId="2" fontId="5" fillId="0" borderId="0" xfId="0" applyNumberFormat="1" applyFont="1" applyAlignment="1" applyProtection="1">
      <alignment horizontal="justify" vertical="top" wrapText="1"/>
      <protection/>
    </xf>
    <xf numFmtId="2" fontId="2" fillId="0" borderId="0" xfId="0" applyNumberFormat="1" applyFont="1" applyFill="1" applyAlignment="1" applyProtection="1">
      <alignment horizontal="justify" vertical="top" wrapText="1"/>
      <protection/>
    </xf>
    <xf numFmtId="2" fontId="2" fillId="0" borderId="0" xfId="0" applyNumberFormat="1" applyFont="1" applyAlignment="1" applyProtection="1">
      <alignment horizontal="right" vertical="top"/>
      <protection/>
    </xf>
    <xf numFmtId="2" fontId="2" fillId="0" borderId="0" xfId="0" applyNumberFormat="1" applyFont="1" applyAlignment="1" applyProtection="1">
      <alignment/>
      <protection/>
    </xf>
    <xf numFmtId="2" fontId="2" fillId="0" borderId="0" xfId="0" applyNumberFormat="1" applyFont="1" applyAlignment="1" applyProtection="1">
      <alignment horizontal="right"/>
      <protection/>
    </xf>
    <xf numFmtId="0" fontId="23" fillId="0" borderId="0" xfId="0" applyFont="1" applyAlignment="1" applyProtection="1">
      <alignment vertical="top"/>
      <protection/>
    </xf>
    <xf numFmtId="2" fontId="2" fillId="0" borderId="0" xfId="0" applyNumberFormat="1" applyFont="1" applyAlignment="1" applyProtection="1">
      <alignment horizontal="justify" vertical="top" wrapText="1"/>
      <protection/>
    </xf>
    <xf numFmtId="2" fontId="7" fillId="0" borderId="12" xfId="0" applyNumberFormat="1" applyFont="1" applyFill="1" applyBorder="1" applyAlignment="1" applyProtection="1">
      <alignment vertical="top"/>
      <protection/>
    </xf>
    <xf numFmtId="2" fontId="7" fillId="0" borderId="13" xfId="0" applyNumberFormat="1" applyFont="1" applyFill="1" applyBorder="1" applyAlignment="1" applyProtection="1">
      <alignment horizontal="justify" vertical="top"/>
      <protection/>
    </xf>
    <xf numFmtId="0" fontId="28" fillId="0" borderId="13" xfId="0" applyFont="1" applyFill="1" applyBorder="1" applyAlignment="1" applyProtection="1">
      <alignment/>
      <protection/>
    </xf>
    <xf numFmtId="2" fontId="28" fillId="0" borderId="13" xfId="0" applyNumberFormat="1" applyFont="1" applyFill="1" applyBorder="1" applyAlignment="1" applyProtection="1">
      <alignment/>
      <protection/>
    </xf>
    <xf numFmtId="2" fontId="7" fillId="0" borderId="15" xfId="0" applyNumberFormat="1" applyFont="1" applyFill="1" applyBorder="1" applyAlignment="1" applyProtection="1">
      <alignment horizontal="right"/>
      <protection/>
    </xf>
    <xf numFmtId="4" fontId="28" fillId="0" borderId="26" xfId="0" applyNumberFormat="1" applyFont="1" applyFill="1" applyBorder="1" applyAlignment="1" applyProtection="1">
      <alignment/>
      <protection/>
    </xf>
    <xf numFmtId="2" fontId="6" fillId="0" borderId="0" xfId="0" applyNumberFormat="1" applyFont="1" applyBorder="1" applyAlignment="1" applyProtection="1">
      <alignment horizontal="left" vertical="top"/>
      <protection/>
    </xf>
    <xf numFmtId="2" fontId="6" fillId="0" borderId="0" xfId="0" applyNumberFormat="1" applyFont="1" applyBorder="1" applyAlignment="1" applyProtection="1">
      <alignment horizontal="justify" vertical="top" wrapText="1"/>
      <protection/>
    </xf>
    <xf numFmtId="2" fontId="6" fillId="0" borderId="0" xfId="0" applyNumberFormat="1" applyFont="1" applyBorder="1" applyAlignment="1" applyProtection="1">
      <alignment horizontal="right" wrapText="1"/>
      <protection/>
    </xf>
    <xf numFmtId="2" fontId="2" fillId="0" borderId="0" xfId="0" applyNumberFormat="1" applyFont="1" applyBorder="1" applyAlignment="1" applyProtection="1">
      <alignment horizontal="right"/>
      <protection/>
    </xf>
    <xf numFmtId="2" fontId="2" fillId="0" borderId="0" xfId="0" applyNumberFormat="1" applyFont="1" applyBorder="1" applyAlignment="1" applyProtection="1">
      <alignment horizontal="right" vertical="top"/>
      <protection/>
    </xf>
    <xf numFmtId="4" fontId="2" fillId="0" borderId="0" xfId="0" applyNumberFormat="1" applyFont="1" applyBorder="1" applyAlignment="1" applyProtection="1">
      <alignment horizontal="right" vertical="top"/>
      <protection/>
    </xf>
    <xf numFmtId="0" fontId="22" fillId="0" borderId="0" xfId="0" applyFont="1" applyAlignment="1" applyProtection="1">
      <alignment/>
      <protection/>
    </xf>
    <xf numFmtId="0" fontId="28" fillId="0" borderId="0" xfId="0" applyFont="1" applyAlignment="1" applyProtection="1">
      <alignment horizontal="center"/>
      <protection/>
    </xf>
    <xf numFmtId="43" fontId="22" fillId="0" borderId="0" xfId="61" applyFont="1" applyAlignment="1" applyProtection="1">
      <alignment horizontal="right"/>
      <protection/>
    </xf>
    <xf numFmtId="0" fontId="6" fillId="0" borderId="25" xfId="0" applyFont="1" applyBorder="1" applyAlignment="1" applyProtection="1">
      <alignment horizontal="right" vertical="top" wrapText="1"/>
      <protection/>
    </xf>
    <xf numFmtId="0" fontId="19" fillId="0" borderId="10" xfId="0" applyFont="1" applyFill="1" applyBorder="1" applyAlignment="1" applyProtection="1">
      <alignment/>
      <protection/>
    </xf>
    <xf numFmtId="0" fontId="26" fillId="0" borderId="10" xfId="0" applyFont="1" applyBorder="1" applyAlignment="1" applyProtection="1">
      <alignment/>
      <protection/>
    </xf>
    <xf numFmtId="0" fontId="22" fillId="0" borderId="10" xfId="0" applyFont="1" applyBorder="1" applyAlignment="1" applyProtection="1">
      <alignment horizontal="right"/>
      <protection/>
    </xf>
    <xf numFmtId="2" fontId="23" fillId="0" borderId="10" xfId="0" applyNumberFormat="1" applyFont="1" applyBorder="1" applyAlignment="1" applyProtection="1">
      <alignment/>
      <protection/>
    </xf>
    <xf numFmtId="0" fontId="22" fillId="0" borderId="10" xfId="0" applyFont="1" applyBorder="1" applyAlignment="1" applyProtection="1">
      <alignment/>
      <protection/>
    </xf>
    <xf numFmtId="43" fontId="22" fillId="0" borderId="10" xfId="61" applyFont="1" applyBorder="1" applyAlignment="1" applyProtection="1">
      <alignment horizontal="right"/>
      <protection/>
    </xf>
    <xf numFmtId="43" fontId="2" fillId="0" borderId="0" xfId="61" applyFont="1" applyAlignment="1" applyProtection="1">
      <alignment horizontal="right" vertical="top"/>
      <protection/>
    </xf>
    <xf numFmtId="43" fontId="8" fillId="0" borderId="0" xfId="61" applyFont="1" applyAlignment="1" applyProtection="1">
      <alignment horizontal="right"/>
      <protection/>
    </xf>
    <xf numFmtId="43" fontId="4" fillId="0" borderId="0" xfId="61" applyFont="1" applyAlignment="1" applyProtection="1">
      <alignment horizontal="right" vertical="top" wrapText="1"/>
      <protection/>
    </xf>
    <xf numFmtId="0" fontId="4" fillId="0" borderId="0" xfId="0" applyFont="1" applyAlignment="1" applyProtection="1">
      <alignment horizontal="justify" vertical="top"/>
      <protection/>
    </xf>
    <xf numFmtId="0" fontId="3" fillId="0" borderId="0" xfId="0" applyFont="1" applyAlignment="1" applyProtection="1">
      <alignment horizontal="justify" vertical="top" wrapText="1"/>
      <protection/>
    </xf>
    <xf numFmtId="0" fontId="6" fillId="0" borderId="0" xfId="0" applyFont="1" applyFill="1" applyAlignment="1" applyProtection="1">
      <alignment horizontal="justify" vertical="top" wrapText="1"/>
      <protection/>
    </xf>
    <xf numFmtId="0" fontId="22" fillId="0" borderId="0" xfId="0" applyFont="1" applyAlignment="1" applyProtection="1">
      <alignment horizontal="right"/>
      <protection/>
    </xf>
    <xf numFmtId="4" fontId="23" fillId="0" borderId="0" xfId="0" applyNumberFormat="1" applyFont="1" applyAlignment="1" applyProtection="1">
      <alignment horizontal="right"/>
      <protection/>
    </xf>
    <xf numFmtId="2" fontId="24" fillId="0" borderId="0" xfId="0" applyNumberFormat="1" applyFont="1" applyAlignment="1" applyProtection="1">
      <alignment/>
      <protection/>
    </xf>
    <xf numFmtId="0" fontId="2" fillId="0" borderId="0" xfId="0" applyFont="1" applyAlignment="1" applyProtection="1">
      <alignment horizontal="right"/>
      <protection/>
    </xf>
    <xf numFmtId="2" fontId="13" fillId="0" borderId="12" xfId="0" applyNumberFormat="1" applyFont="1" applyFill="1" applyBorder="1" applyAlignment="1" applyProtection="1">
      <alignment vertical="top"/>
      <protection/>
    </xf>
    <xf numFmtId="2" fontId="13" fillId="0" borderId="13" xfId="0" applyNumberFormat="1" applyFont="1" applyFill="1" applyBorder="1" applyAlignment="1" applyProtection="1">
      <alignment horizontal="justify" vertical="top"/>
      <protection/>
    </xf>
    <xf numFmtId="0" fontId="22" fillId="0" borderId="13" xfId="0" applyFont="1" applyFill="1" applyBorder="1" applyAlignment="1" applyProtection="1">
      <alignment/>
      <protection/>
    </xf>
    <xf numFmtId="2" fontId="13" fillId="0" borderId="13" xfId="0" applyNumberFormat="1" applyFont="1" applyFill="1" applyBorder="1" applyAlignment="1" applyProtection="1">
      <alignment horizontal="left"/>
      <protection/>
    </xf>
    <xf numFmtId="0" fontId="28" fillId="0" borderId="15" xfId="0" applyFont="1" applyFill="1" applyBorder="1" applyAlignment="1" applyProtection="1">
      <alignment horizontal="right"/>
      <protection/>
    </xf>
    <xf numFmtId="2" fontId="19" fillId="0" borderId="10" xfId="0" applyNumberFormat="1" applyFont="1" applyFill="1" applyBorder="1" applyAlignment="1" applyProtection="1">
      <alignment horizontal="left" vertical="top"/>
      <protection/>
    </xf>
    <xf numFmtId="4" fontId="19"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vertical="top"/>
      <protection/>
    </xf>
    <xf numFmtId="4" fontId="1" fillId="0" borderId="10" xfId="0" applyNumberFormat="1" applyFont="1" applyBorder="1" applyAlignment="1" applyProtection="1">
      <alignment horizontal="right" vertical="top"/>
      <protection/>
    </xf>
    <xf numFmtId="2" fontId="2" fillId="0" borderId="0" xfId="0" applyNumberFormat="1" applyFont="1" applyAlignment="1" applyProtection="1">
      <alignment horizontal="left" vertical="top"/>
      <protection/>
    </xf>
    <xf numFmtId="2" fontId="2" fillId="0" borderId="0" xfId="0" applyNumberFormat="1" applyFont="1" applyAlignment="1" applyProtection="1">
      <alignment horizontal="left"/>
      <protection/>
    </xf>
    <xf numFmtId="4" fontId="2" fillId="0" borderId="0" xfId="0" applyNumberFormat="1" applyFont="1" applyAlignment="1" applyProtection="1">
      <alignment horizontal="right"/>
      <protection/>
    </xf>
    <xf numFmtId="4" fontId="2" fillId="0" borderId="0" xfId="0" applyNumberFormat="1" applyFont="1" applyAlignment="1" applyProtection="1">
      <alignment horizontal="right" vertical="top"/>
      <protection/>
    </xf>
    <xf numFmtId="2" fontId="3" fillId="0" borderId="0" xfId="0" applyNumberFormat="1" applyFont="1" applyAlignment="1" applyProtection="1">
      <alignment vertical="top"/>
      <protection/>
    </xf>
    <xf numFmtId="2" fontId="4" fillId="0" borderId="0" xfId="0" applyNumberFormat="1" applyFont="1" applyAlignment="1" applyProtection="1">
      <alignment horizontal="justify" vertical="top"/>
      <protection/>
    </xf>
    <xf numFmtId="2" fontId="4" fillId="0" borderId="0" xfId="0" applyNumberFormat="1" applyFont="1" applyAlignment="1" applyProtection="1">
      <alignment horizontal="left"/>
      <protection/>
    </xf>
    <xf numFmtId="2" fontId="4" fillId="0" borderId="0" xfId="0" applyNumberFormat="1" applyFont="1" applyAlignment="1" applyProtection="1">
      <alignment horizontal="right"/>
      <protection/>
    </xf>
    <xf numFmtId="4" fontId="4" fillId="0" borderId="0" xfId="0" applyNumberFormat="1" applyFont="1" applyAlignment="1" applyProtection="1">
      <alignment/>
      <protection/>
    </xf>
    <xf numFmtId="4" fontId="4" fillId="0" borderId="0" xfId="0" applyNumberFormat="1" applyFont="1" applyAlignment="1" applyProtection="1">
      <alignment horizontal="right"/>
      <protection/>
    </xf>
    <xf numFmtId="2" fontId="5" fillId="0" borderId="0" xfId="0" applyNumberFormat="1" applyFont="1" applyAlignment="1" applyProtection="1">
      <alignment vertical="top"/>
      <protection/>
    </xf>
    <xf numFmtId="2" fontId="4" fillId="0" borderId="0" xfId="0" applyNumberFormat="1" applyFont="1" applyAlignment="1" applyProtection="1">
      <alignment horizontal="left" vertical="top" wrapText="1"/>
      <protection/>
    </xf>
    <xf numFmtId="4" fontId="4" fillId="0" borderId="0" xfId="0" applyNumberFormat="1" applyFont="1" applyAlignment="1" applyProtection="1">
      <alignment horizontal="right" vertical="top" wrapText="1"/>
      <protection/>
    </xf>
    <xf numFmtId="2" fontId="4" fillId="0" borderId="0" xfId="0" applyNumberFormat="1" applyFont="1" applyAlignment="1" applyProtection="1">
      <alignment horizontal="right" wrapText="1"/>
      <protection/>
    </xf>
    <xf numFmtId="2" fontId="4" fillId="0" borderId="0" xfId="0" applyNumberFormat="1" applyFont="1" applyAlignment="1" applyProtection="1">
      <alignment horizontal="left" wrapText="1"/>
      <protection/>
    </xf>
    <xf numFmtId="2" fontId="5" fillId="0" borderId="0" xfId="0" applyNumberFormat="1" applyFont="1" applyAlignment="1" applyProtection="1">
      <alignment horizontal="left" vertical="top" wrapText="1"/>
      <protection/>
    </xf>
    <xf numFmtId="4" fontId="4" fillId="0" borderId="0" xfId="0" applyNumberFormat="1" applyFont="1" applyAlignment="1" applyProtection="1">
      <alignment horizontal="justify" vertical="top"/>
      <protection/>
    </xf>
    <xf numFmtId="4" fontId="4" fillId="0" borderId="0" xfId="0" applyNumberFormat="1" applyFont="1" applyAlignment="1" applyProtection="1">
      <alignment horizontal="right" vertical="top"/>
      <protection/>
    </xf>
    <xf numFmtId="2" fontId="3" fillId="0" borderId="0" xfId="0" applyNumberFormat="1" applyFont="1" applyAlignment="1" applyProtection="1">
      <alignment horizontal="justify" vertical="top" wrapText="1"/>
      <protection/>
    </xf>
    <xf numFmtId="4" fontId="22" fillId="0" borderId="0" xfId="0" applyNumberFormat="1" applyFont="1" applyAlignment="1" applyProtection="1">
      <alignment horizontal="right"/>
      <protection/>
    </xf>
    <xf numFmtId="2" fontId="6" fillId="0" borderId="0" xfId="0" applyNumberFormat="1" applyFont="1" applyAlignment="1" applyProtection="1">
      <alignment vertical="top"/>
      <protection/>
    </xf>
    <xf numFmtId="2" fontId="6" fillId="0" borderId="0" xfId="0" applyNumberFormat="1" applyFont="1" applyFill="1" applyAlignment="1" applyProtection="1">
      <alignment horizontal="justify" vertical="top" wrapText="1"/>
      <protection/>
    </xf>
    <xf numFmtId="2" fontId="25" fillId="0" borderId="0" xfId="0" applyNumberFormat="1" applyFont="1" applyFill="1" applyAlignment="1" applyProtection="1">
      <alignment horizontal="right" vertical="top" wrapText="1"/>
      <protection/>
    </xf>
    <xf numFmtId="4" fontId="2" fillId="0" borderId="0" xfId="0" applyNumberFormat="1" applyFont="1" applyAlignment="1" applyProtection="1">
      <alignment/>
      <protection/>
    </xf>
    <xf numFmtId="2" fontId="6" fillId="0" borderId="0" xfId="0" applyNumberFormat="1" applyFont="1" applyAlignment="1" applyProtection="1">
      <alignment horizontal="right" wrapText="1"/>
      <protection/>
    </xf>
    <xf numFmtId="2" fontId="6" fillId="0" borderId="0" xfId="0" applyNumberFormat="1" applyFont="1" applyFill="1" applyAlignment="1" applyProtection="1">
      <alignment horizontal="justify" vertical="top" wrapText="1"/>
      <protection/>
    </xf>
    <xf numFmtId="2" fontId="2" fillId="0" borderId="0" xfId="0" applyNumberFormat="1" applyFont="1" applyFill="1" applyAlignment="1" applyProtection="1">
      <alignment horizontal="justify" vertical="top" wrapText="1"/>
      <protection/>
    </xf>
    <xf numFmtId="2" fontId="7" fillId="0" borderId="0" xfId="0" applyNumberFormat="1" applyFont="1" applyFill="1" applyAlignment="1" applyProtection="1">
      <alignment horizontal="justify" vertical="top" wrapText="1"/>
      <protection/>
    </xf>
    <xf numFmtId="4" fontId="23" fillId="0" borderId="0" xfId="0" applyNumberFormat="1" applyFont="1" applyBorder="1" applyAlignment="1" applyProtection="1">
      <alignment/>
      <protection/>
    </xf>
    <xf numFmtId="4" fontId="2" fillId="0" borderId="0" xfId="0" applyNumberFormat="1" applyFont="1" applyFill="1" applyAlignment="1" applyProtection="1">
      <alignment/>
      <protection/>
    </xf>
    <xf numFmtId="2" fontId="2" fillId="0" borderId="0" xfId="0" applyNumberFormat="1" applyFont="1" applyAlignment="1" applyProtection="1">
      <alignment horizontal="justify" vertical="top" wrapText="1"/>
      <protection/>
    </xf>
    <xf numFmtId="4" fontId="24" fillId="0" borderId="0" xfId="0" applyNumberFormat="1" applyFont="1" applyAlignment="1" applyProtection="1">
      <alignment horizontal="right"/>
      <protection/>
    </xf>
    <xf numFmtId="2" fontId="6" fillId="0" borderId="0" xfId="0" applyNumberFormat="1" applyFont="1" applyAlignment="1" applyProtection="1">
      <alignment horizontal="justify" vertical="top" wrapText="1"/>
      <protection/>
    </xf>
    <xf numFmtId="4" fontId="19" fillId="0" borderId="10" xfId="0" applyNumberFormat="1" applyFont="1" applyFill="1" applyBorder="1" applyAlignment="1" applyProtection="1">
      <alignment horizontal="right" vertical="top"/>
      <protection/>
    </xf>
    <xf numFmtId="2" fontId="6" fillId="0" borderId="0" xfId="0" applyNumberFormat="1" applyFont="1" applyFill="1" applyAlignment="1" applyProtection="1">
      <alignment horizontal="right" vertical="top" wrapText="1"/>
      <protection/>
    </xf>
    <xf numFmtId="4" fontId="22" fillId="0" borderId="0" xfId="0" applyNumberFormat="1" applyFont="1" applyAlignment="1" applyProtection="1">
      <alignment/>
      <protection/>
    </xf>
    <xf numFmtId="0" fontId="14" fillId="0" borderId="0" xfId="0" applyFont="1" applyAlignment="1" applyProtection="1">
      <alignment vertical="top" wrapText="1"/>
      <protection/>
    </xf>
    <xf numFmtId="0" fontId="22" fillId="0" borderId="0" xfId="0" applyFont="1" applyBorder="1" applyAlignment="1" applyProtection="1">
      <alignment/>
      <protection/>
    </xf>
    <xf numFmtId="4" fontId="22" fillId="0" borderId="0" xfId="0" applyNumberFormat="1" applyFont="1" applyBorder="1" applyAlignment="1" applyProtection="1">
      <alignment/>
      <protection/>
    </xf>
    <xf numFmtId="2" fontId="7" fillId="0" borderId="13" xfId="0" applyNumberFormat="1" applyFont="1" applyFill="1" applyBorder="1" applyAlignment="1" applyProtection="1">
      <alignment horizontal="left"/>
      <protection/>
    </xf>
    <xf numFmtId="2" fontId="5" fillId="0" borderId="0" xfId="0" applyNumberFormat="1" applyFont="1" applyAlignment="1" applyProtection="1">
      <alignment horizontal="justify" vertical="top"/>
      <protection/>
    </xf>
    <xf numFmtId="2" fontId="6" fillId="0" borderId="0" xfId="0" applyNumberFormat="1" applyFont="1" applyFill="1" applyAlignment="1" applyProtection="1">
      <alignment horizontal="right" vertical="center" wrapText="1"/>
      <protection/>
    </xf>
    <xf numFmtId="2" fontId="6" fillId="0" borderId="0" xfId="0" applyNumberFormat="1" applyFont="1" applyAlignment="1" applyProtection="1">
      <alignment horizontal="justify" vertical="top" wrapText="1"/>
      <protection/>
    </xf>
    <xf numFmtId="2" fontId="6" fillId="0" borderId="0" xfId="0" applyNumberFormat="1" applyFont="1" applyAlignment="1" applyProtection="1">
      <alignment horizontal="right" vertical="top" wrapText="1"/>
      <protection/>
    </xf>
    <xf numFmtId="2" fontId="25" fillId="0" borderId="0" xfId="0" applyNumberFormat="1" applyFont="1" applyAlignment="1" applyProtection="1">
      <alignment horizontal="right" vertical="top" wrapText="1"/>
      <protection/>
    </xf>
    <xf numFmtId="2" fontId="6" fillId="0" borderId="0" xfId="0" applyNumberFormat="1" applyFont="1" applyAlignment="1" applyProtection="1">
      <alignment horizontal="right" vertical="top" wrapText="1"/>
      <protection/>
    </xf>
    <xf numFmtId="0" fontId="29" fillId="0" borderId="0" xfId="0" applyFont="1" applyAlignment="1" applyProtection="1">
      <alignment/>
      <protection/>
    </xf>
    <xf numFmtId="2" fontId="14" fillId="0" borderId="13" xfId="0" applyNumberFormat="1" applyFont="1" applyFill="1" applyBorder="1" applyAlignment="1" applyProtection="1">
      <alignment horizontal="right"/>
      <protection/>
    </xf>
    <xf numFmtId="0" fontId="2" fillId="0" borderId="0" xfId="0" applyFont="1" applyAlignment="1" applyProtection="1">
      <alignment horizontal="justify" vertical="top"/>
      <protection/>
    </xf>
    <xf numFmtId="2" fontId="25" fillId="0" borderId="0" xfId="0" applyNumberFormat="1" applyFont="1" applyFill="1" applyAlignment="1" applyProtection="1">
      <alignment horizontal="left" vertical="top" wrapText="1"/>
      <protection/>
    </xf>
    <xf numFmtId="2" fontId="6" fillId="0" borderId="0" xfId="0" applyNumberFormat="1" applyFont="1" applyAlignment="1" applyProtection="1">
      <alignment horizontal="right" vertical="top"/>
      <protection/>
    </xf>
    <xf numFmtId="2" fontId="2" fillId="0" borderId="0" xfId="0" applyNumberFormat="1" applyFont="1" applyBorder="1" applyAlignment="1" applyProtection="1">
      <alignment horizontal="justify" vertical="top"/>
      <protection/>
    </xf>
    <xf numFmtId="4" fontId="24" fillId="0" borderId="0" xfId="0" applyNumberFormat="1" applyFont="1" applyBorder="1" applyAlignment="1" applyProtection="1">
      <alignment horizontal="right"/>
      <protection/>
    </xf>
    <xf numFmtId="0" fontId="22" fillId="0" borderId="0" xfId="0" applyFont="1" applyBorder="1" applyAlignment="1" applyProtection="1">
      <alignment horizontal="right"/>
      <protection/>
    </xf>
    <xf numFmtId="2" fontId="23" fillId="0" borderId="0" xfId="0" applyNumberFormat="1" applyFont="1" applyBorder="1" applyAlignment="1" applyProtection="1">
      <alignment/>
      <protection/>
    </xf>
    <xf numFmtId="4" fontId="7" fillId="0" borderId="10" xfId="0" applyNumberFormat="1" applyFont="1" applyBorder="1" applyAlignment="1" applyProtection="1">
      <alignment horizontal="right" vertical="top"/>
      <protection/>
    </xf>
    <xf numFmtId="2" fontId="3" fillId="0" borderId="0" xfId="0" applyNumberFormat="1" applyFont="1" applyFill="1" applyAlignment="1" applyProtection="1">
      <alignment horizontal="justify" vertical="top" wrapText="1"/>
      <protection/>
    </xf>
    <xf numFmtId="2" fontId="6" fillId="0" borderId="0" xfId="0" applyNumberFormat="1" applyFont="1" applyFill="1" applyAlignment="1" applyProtection="1">
      <alignment horizontal="left" vertical="top" wrapText="1"/>
      <protection/>
    </xf>
    <xf numFmtId="0" fontId="27" fillId="0" borderId="0" xfId="0" applyFont="1" applyAlignment="1" applyProtection="1">
      <alignment vertical="top"/>
      <protection/>
    </xf>
    <xf numFmtId="0" fontId="24" fillId="0" borderId="0" xfId="0" applyFont="1" applyAlignment="1" applyProtection="1">
      <alignment horizontal="justify" vertical="top" wrapText="1"/>
      <protection/>
    </xf>
    <xf numFmtId="49" fontId="4" fillId="0" borderId="0" xfId="0" applyNumberFormat="1" applyFont="1" applyAlignment="1" applyProtection="1">
      <alignment horizontal="justify" vertical="top" wrapText="1"/>
      <protection/>
    </xf>
    <xf numFmtId="0" fontId="2" fillId="0" borderId="0" xfId="0" applyFont="1" applyAlignment="1" applyProtection="1">
      <alignment/>
      <protection/>
    </xf>
    <xf numFmtId="2" fontId="5" fillId="0" borderId="0" xfId="0" applyNumberFormat="1" applyFont="1" applyAlignment="1" applyProtection="1">
      <alignment horizontal="left" vertical="top"/>
      <protection/>
    </xf>
    <xf numFmtId="2" fontId="4" fillId="0" borderId="0" xfId="0" applyNumberFormat="1" applyFont="1" applyAlignment="1" applyProtection="1">
      <alignment horizontal="center" vertical="top"/>
      <protection/>
    </xf>
    <xf numFmtId="2" fontId="4" fillId="0" borderId="0" xfId="0" applyNumberFormat="1" applyFont="1" applyAlignment="1" applyProtection="1">
      <alignment horizontal="center"/>
      <protection/>
    </xf>
    <xf numFmtId="4" fontId="4" fillId="0" borderId="0" xfId="0" applyNumberFormat="1" applyFont="1" applyAlignment="1" applyProtection="1">
      <alignment horizontal="center"/>
      <protection/>
    </xf>
    <xf numFmtId="0" fontId="22" fillId="0" borderId="0" xfId="0" applyFont="1" applyAlignment="1" applyProtection="1">
      <alignment horizontal="center"/>
      <protection/>
    </xf>
    <xf numFmtId="0" fontId="5" fillId="0" borderId="0" xfId="0" applyFont="1" applyAlignment="1" applyProtection="1">
      <alignment horizontal="justify" vertical="top" wrapText="1"/>
      <protection/>
    </xf>
    <xf numFmtId="49" fontId="4" fillId="0" borderId="0" xfId="0" applyNumberFormat="1" applyFont="1" applyAlignment="1" applyProtection="1">
      <alignment horizontal="left" vertical="top" wrapText="1"/>
      <protection/>
    </xf>
    <xf numFmtId="0" fontId="7" fillId="0" borderId="0" xfId="0" applyNumberFormat="1" applyFont="1" applyAlignment="1" applyProtection="1">
      <alignment horizontal="justify" vertical="top" wrapText="1"/>
      <protection/>
    </xf>
    <xf numFmtId="0" fontId="2" fillId="0" borderId="0" xfId="0" applyNumberFormat="1" applyFont="1" applyAlignment="1" applyProtection="1">
      <alignment horizontal="justify" vertical="top" wrapText="1"/>
      <protection/>
    </xf>
    <xf numFmtId="0" fontId="2" fillId="0" borderId="0" xfId="0" applyFont="1" applyAlignment="1" applyProtection="1">
      <alignment horizontal="justify" vertical="top" wrapText="1"/>
      <protection/>
    </xf>
    <xf numFmtId="0" fontId="32" fillId="0" borderId="0" xfId="0" applyFont="1" applyAlignment="1" applyProtection="1">
      <alignment/>
      <protection/>
    </xf>
    <xf numFmtId="0" fontId="33" fillId="0" borderId="0" xfId="0" applyFont="1" applyAlignment="1" applyProtection="1">
      <alignment horizontal="justify"/>
      <protection/>
    </xf>
    <xf numFmtId="0" fontId="22" fillId="0" borderId="0" xfId="0" applyFont="1" applyAlignment="1" applyProtection="1">
      <alignment horizontal="justify"/>
      <protection/>
    </xf>
    <xf numFmtId="0" fontId="32" fillId="0" borderId="0" xfId="0" applyFont="1" applyAlignment="1" applyProtection="1">
      <alignment horizontal="justify"/>
      <protection/>
    </xf>
    <xf numFmtId="173" fontId="13" fillId="38" borderId="13" xfId="0" applyNumberFormat="1" applyFont="1" applyFill="1" applyBorder="1" applyAlignment="1" applyProtection="1">
      <alignment horizontal="right"/>
      <protection/>
    </xf>
    <xf numFmtId="173" fontId="13" fillId="38" borderId="13" xfId="0" applyNumberFormat="1" applyFont="1" applyFill="1" applyBorder="1" applyAlignment="1" applyProtection="1">
      <alignment horizontal="right"/>
      <protection locked="0"/>
    </xf>
    <xf numFmtId="4" fontId="13" fillId="0" borderId="0" xfId="0" applyNumberFormat="1" applyFont="1" applyFill="1" applyAlignment="1" applyProtection="1">
      <alignment vertical="center"/>
      <protection/>
    </xf>
    <xf numFmtId="2" fontId="12" fillId="0" borderId="11" xfId="0" applyNumberFormat="1" applyFont="1" applyBorder="1" applyAlignment="1">
      <alignment horizontal="left" vertical="top"/>
    </xf>
    <xf numFmtId="4" fontId="12" fillId="0" borderId="0" xfId="0" applyNumberFormat="1" applyFont="1" applyAlignment="1">
      <alignment horizontal="right" vertical="top"/>
    </xf>
    <xf numFmtId="4" fontId="11" fillId="0" borderId="0" xfId="0" applyNumberFormat="1" applyFont="1" applyAlignment="1">
      <alignment horizontal="right"/>
    </xf>
    <xf numFmtId="4" fontId="0" fillId="0" borderId="0" xfId="0" applyNumberFormat="1" applyAlignment="1">
      <alignment horizontal="right" vertical="top"/>
    </xf>
    <xf numFmtId="4" fontId="0" fillId="0" borderId="10" xfId="0" applyNumberFormat="1" applyFill="1" applyBorder="1" applyAlignment="1">
      <alignment horizontal="right" vertical="top"/>
    </xf>
    <xf numFmtId="4" fontId="20" fillId="0" borderId="0" xfId="0" applyNumberFormat="1" applyFont="1" applyAlignment="1">
      <alignment horizontal="right"/>
    </xf>
    <xf numFmtId="4" fontId="20" fillId="0" borderId="10" xfId="0" applyNumberFormat="1" applyFont="1" applyBorder="1" applyAlignment="1">
      <alignment horizontal="right"/>
    </xf>
    <xf numFmtId="4" fontId="30" fillId="0" borderId="0" xfId="0" applyNumberFormat="1" applyFont="1" applyFill="1" applyAlignment="1">
      <alignment horizontal="right"/>
    </xf>
    <xf numFmtId="4" fontId="12" fillId="0" borderId="0" xfId="0" applyNumberFormat="1" applyFont="1" applyFill="1" applyAlignment="1">
      <alignment horizontal="right" vertical="top"/>
    </xf>
    <xf numFmtId="4" fontId="12" fillId="0" borderId="10" xfId="0" applyNumberFormat="1" applyFont="1" applyFill="1" applyBorder="1" applyAlignment="1">
      <alignment horizontal="right" vertical="top"/>
    </xf>
    <xf numFmtId="4" fontId="10" fillId="0" borderId="0" xfId="0" applyNumberFormat="1" applyFont="1" applyFill="1" applyAlignment="1">
      <alignment horizontal="right" vertical="top"/>
    </xf>
    <xf numFmtId="4" fontId="3" fillId="0" borderId="0" xfId="0" applyNumberFormat="1" applyFont="1" applyFill="1" applyAlignment="1">
      <alignment horizontal="right" vertical="top"/>
    </xf>
    <xf numFmtId="4" fontId="10" fillId="0" borderId="14" xfId="0" applyNumberFormat="1" applyFont="1" applyFill="1" applyBorder="1" applyAlignment="1">
      <alignment horizontal="right" vertical="center"/>
    </xf>
    <xf numFmtId="4" fontId="3" fillId="0" borderId="0" xfId="0" applyNumberFormat="1" applyFont="1" applyFill="1" applyAlignment="1">
      <alignment horizontal="right" vertical="center"/>
    </xf>
    <xf numFmtId="4" fontId="6" fillId="0" borderId="0" xfId="0" applyNumberFormat="1" applyFont="1" applyFill="1" applyAlignment="1">
      <alignment horizontal="right" vertical="center"/>
    </xf>
    <xf numFmtId="4" fontId="76" fillId="0" borderId="14" xfId="0" applyNumberFormat="1" applyFont="1" applyBorder="1" applyAlignment="1">
      <alignment horizontal="right" vertical="center"/>
    </xf>
    <xf numFmtId="4" fontId="20" fillId="0" borderId="0" xfId="0" applyNumberFormat="1" applyFont="1" applyAlignment="1">
      <alignment horizontal="right" vertical="center"/>
    </xf>
    <xf numFmtId="4" fontId="76" fillId="0" borderId="10" xfId="0" applyNumberFormat="1" applyFont="1" applyBorder="1" applyAlignment="1">
      <alignment horizontal="right"/>
    </xf>
    <xf numFmtId="4" fontId="12" fillId="0" borderId="11" xfId="0" applyNumberFormat="1" applyFont="1" applyBorder="1" applyAlignment="1">
      <alignment horizontal="right" vertical="top"/>
    </xf>
    <xf numFmtId="4" fontId="12" fillId="0" borderId="0" xfId="0" applyNumberFormat="1" applyFont="1" applyFill="1" applyBorder="1" applyAlignment="1">
      <alignment horizontal="right" vertical="top"/>
    </xf>
    <xf numFmtId="4" fontId="3" fillId="0" borderId="0" xfId="0" applyNumberFormat="1" applyFont="1" applyFill="1" applyBorder="1" applyAlignment="1">
      <alignment horizontal="right" vertical="top"/>
    </xf>
    <xf numFmtId="4" fontId="12" fillId="0" borderId="0" xfId="0" applyNumberFormat="1" applyFont="1" applyBorder="1" applyAlignment="1">
      <alignment horizontal="right" vertical="top"/>
    </xf>
    <xf numFmtId="4" fontId="10" fillId="0" borderId="0" xfId="0" applyNumberFormat="1" applyFont="1" applyFill="1" applyBorder="1" applyAlignment="1">
      <alignment horizontal="right" vertical="top"/>
    </xf>
    <xf numFmtId="0" fontId="0" fillId="0" borderId="0" xfId="0" applyBorder="1" applyAlignment="1">
      <alignment horizontal="right"/>
    </xf>
    <xf numFmtId="0" fontId="0" fillId="0" borderId="0" xfId="0" applyAlignment="1">
      <alignment horizontal="right"/>
    </xf>
    <xf numFmtId="4" fontId="14" fillId="0" borderId="0" xfId="0" applyNumberFormat="1" applyFont="1" applyFill="1" applyAlignment="1" applyProtection="1">
      <alignment/>
      <protection/>
    </xf>
    <xf numFmtId="0" fontId="14" fillId="0" borderId="0" xfId="0" applyFont="1" applyFill="1" applyAlignment="1" applyProtection="1">
      <alignment horizontal="justify" vertical="top"/>
      <protection/>
    </xf>
    <xf numFmtId="0" fontId="14" fillId="0" borderId="0" xfId="0" applyFont="1" applyFill="1" applyAlignment="1" applyProtection="1">
      <alignment/>
      <protection/>
    </xf>
    <xf numFmtId="1" fontId="14" fillId="0" borderId="0" xfId="0" applyNumberFormat="1" applyFont="1" applyFill="1" applyAlignment="1" applyProtection="1">
      <alignment horizontal="center"/>
      <protection/>
    </xf>
    <xf numFmtId="0" fontId="14" fillId="0" borderId="11" xfId="0" applyNumberFormat="1" applyFont="1" applyFill="1" applyBorder="1" applyAlignment="1" applyProtection="1">
      <alignment horizontal="left" vertical="top"/>
      <protection/>
    </xf>
    <xf numFmtId="0" fontId="14" fillId="0" borderId="11" xfId="0" applyFont="1" applyFill="1" applyBorder="1" applyAlignment="1" applyProtection="1">
      <alignment horizontal="justify" vertical="top"/>
      <protection/>
    </xf>
    <xf numFmtId="0" fontId="14" fillId="0" borderId="11" xfId="0" applyFont="1" applyFill="1" applyBorder="1" applyAlignment="1" applyProtection="1">
      <alignment/>
      <protection/>
    </xf>
    <xf numFmtId="1" fontId="14" fillId="0" borderId="11" xfId="0" applyNumberFormat="1" applyFont="1" applyFill="1" applyBorder="1" applyAlignment="1" applyProtection="1">
      <alignment horizontal="center"/>
      <protection/>
    </xf>
    <xf numFmtId="4" fontId="14" fillId="0" borderId="11" xfId="0" applyNumberFormat="1" applyFont="1" applyFill="1" applyBorder="1" applyAlignment="1" applyProtection="1">
      <alignment horizontal="right"/>
      <protection/>
    </xf>
    <xf numFmtId="4" fontId="14" fillId="0" borderId="11" xfId="0" applyNumberFormat="1" applyFont="1" applyFill="1" applyBorder="1" applyAlignment="1" applyProtection="1">
      <alignment/>
      <protection/>
    </xf>
    <xf numFmtId="4" fontId="14" fillId="0" borderId="0" xfId="0" applyNumberFormat="1" applyFont="1" applyFill="1" applyAlignment="1" applyProtection="1">
      <alignment horizontal="right" vertical="center"/>
      <protection locked="0"/>
    </xf>
    <xf numFmtId="4" fontId="14" fillId="0" borderId="0" xfId="0" applyNumberFormat="1" applyFont="1" applyFill="1" applyAlignment="1" applyProtection="1">
      <alignment horizontal="right"/>
      <protection locked="0"/>
    </xf>
    <xf numFmtId="0" fontId="6" fillId="0" borderId="0" xfId="0" applyFont="1" applyAlignment="1">
      <alignment horizontal="left" vertical="top" wrapText="1"/>
    </xf>
    <xf numFmtId="2" fontId="2" fillId="0" borderId="0" xfId="0" applyNumberFormat="1" applyFont="1" applyAlignment="1">
      <alignment horizontal="left" vertical="top" wrapText="1"/>
    </xf>
    <xf numFmtId="2" fontId="2" fillId="0" borderId="0" xfId="0" applyNumberFormat="1" applyFont="1" applyAlignment="1">
      <alignment horizontal="left" vertical="top"/>
    </xf>
    <xf numFmtId="0" fontId="28" fillId="41" borderId="27" xfId="0" applyFont="1" applyFill="1" applyBorder="1" applyAlignment="1">
      <alignment horizontal="center"/>
    </xf>
    <xf numFmtId="0" fontId="28" fillId="41" borderId="14" xfId="0" applyFont="1" applyFill="1" applyBorder="1" applyAlignment="1">
      <alignment horizontal="center"/>
    </xf>
    <xf numFmtId="0" fontId="28" fillId="41" borderId="28" xfId="0" applyFont="1" applyFill="1" applyBorder="1" applyAlignment="1">
      <alignment horizontal="center"/>
    </xf>
    <xf numFmtId="0" fontId="3" fillId="0" borderId="0" xfId="0" applyFont="1" applyBorder="1" applyAlignment="1">
      <alignment horizontal="left" vertical="top" wrapText="1"/>
    </xf>
    <xf numFmtId="2" fontId="2" fillId="0" borderId="0" xfId="0" applyNumberFormat="1"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left" vertical="top" wrapText="1"/>
    </xf>
    <xf numFmtId="0" fontId="28" fillId="41" borderId="27" xfId="0" applyFont="1" applyFill="1" applyBorder="1" applyAlignment="1" applyProtection="1">
      <alignment horizontal="center"/>
      <protection/>
    </xf>
    <xf numFmtId="0" fontId="28" fillId="41" borderId="14" xfId="0" applyFont="1" applyFill="1" applyBorder="1" applyAlignment="1" applyProtection="1">
      <alignment horizontal="center"/>
      <protection/>
    </xf>
    <xf numFmtId="0" fontId="28" fillId="41" borderId="28" xfId="0" applyFont="1" applyFill="1" applyBorder="1" applyAlignment="1" applyProtection="1">
      <alignment horizontal="center"/>
      <protection/>
    </xf>
    <xf numFmtId="0" fontId="8" fillId="0" borderId="0" xfId="0" applyFont="1" applyAlignment="1" applyProtection="1">
      <alignment horizontal="justify" vertical="top"/>
      <protection/>
    </xf>
    <xf numFmtId="0" fontId="4" fillId="0" borderId="0" xfId="0" applyFont="1" applyAlignment="1" applyProtection="1">
      <alignment horizontal="left" vertical="top" wrapText="1"/>
      <protection/>
    </xf>
    <xf numFmtId="0" fontId="7" fillId="0" borderId="10" xfId="0" applyFont="1" applyFill="1" applyBorder="1" applyAlignment="1" applyProtection="1">
      <alignment horizontal="left"/>
      <protection/>
    </xf>
    <xf numFmtId="0" fontId="8" fillId="0" borderId="0" xfId="0" applyFont="1" applyAlignment="1" applyProtection="1">
      <alignment horizontal="justify" vertical="top" wrapText="1"/>
      <protection/>
    </xf>
    <xf numFmtId="0" fontId="5" fillId="0" borderId="0" xfId="0" applyFont="1" applyAlignment="1" applyProtection="1">
      <alignment horizontal="left" vertical="top" wrapText="1"/>
      <protection/>
    </xf>
    <xf numFmtId="0" fontId="4" fillId="0" borderId="0" xfId="0" applyFont="1" applyAlignment="1" applyProtection="1">
      <alignment horizontal="justify" vertical="top"/>
      <protection/>
    </xf>
    <xf numFmtId="2" fontId="19" fillId="0" borderId="10" xfId="0" applyNumberFormat="1" applyFont="1" applyFill="1" applyBorder="1" applyAlignment="1" applyProtection="1">
      <alignment horizontal="left" vertical="top"/>
      <protection/>
    </xf>
    <xf numFmtId="2" fontId="4" fillId="0" borderId="0" xfId="0" applyNumberFormat="1" applyFont="1" applyAlignment="1" applyProtection="1">
      <alignment horizontal="justify" vertical="top"/>
      <protection/>
    </xf>
    <xf numFmtId="2" fontId="4" fillId="0" borderId="0" xfId="0" applyNumberFormat="1" applyFont="1" applyAlignment="1" applyProtection="1">
      <alignment horizontal="left" vertical="top" wrapText="1"/>
      <protection/>
    </xf>
    <xf numFmtId="2" fontId="4" fillId="0" borderId="0" xfId="0" applyNumberFormat="1" applyFont="1" applyAlignment="1" applyProtection="1">
      <alignment horizontal="justify" vertical="top" wrapText="1"/>
      <protection/>
    </xf>
    <xf numFmtId="2" fontId="5" fillId="0" borderId="0" xfId="0" applyNumberFormat="1" applyFont="1" applyAlignment="1" applyProtection="1">
      <alignment horizontal="left" vertical="top" wrapText="1"/>
      <protection/>
    </xf>
    <xf numFmtId="2" fontId="13" fillId="0" borderId="13" xfId="0" applyNumberFormat="1" applyFont="1" applyFill="1" applyBorder="1" applyAlignment="1" applyProtection="1">
      <alignment horizontal="left" vertical="top"/>
      <protection/>
    </xf>
    <xf numFmtId="0" fontId="4" fillId="0" borderId="0" xfId="0" applyFont="1" applyAlignment="1" applyProtection="1">
      <alignment horizontal="left" vertical="top"/>
      <protection/>
    </xf>
    <xf numFmtId="2" fontId="4" fillId="0" borderId="0" xfId="0" applyNumberFormat="1" applyFont="1" applyAlignment="1" applyProtection="1">
      <alignment horizontal="left" vertical="top"/>
      <protection/>
    </xf>
    <xf numFmtId="0" fontId="4" fillId="0" borderId="0" xfId="0" applyFont="1" applyAlignment="1" applyProtection="1">
      <alignment horizontal="justify" vertical="top" wrapText="1"/>
      <protection/>
    </xf>
    <xf numFmtId="2" fontId="5" fillId="0" borderId="0" xfId="0" applyNumberFormat="1" applyFont="1" applyAlignment="1" applyProtection="1">
      <alignment horizontal="justify" vertical="top" wrapText="1"/>
      <protection/>
    </xf>
    <xf numFmtId="49" fontId="4" fillId="0" borderId="0" xfId="0" applyNumberFormat="1" applyFont="1" applyAlignment="1" applyProtection="1">
      <alignment horizontal="left" vertical="top" wrapText="1"/>
      <protection/>
    </xf>
    <xf numFmtId="49" fontId="4" fillId="0" borderId="0" xfId="0" applyNumberFormat="1" applyFont="1" applyAlignment="1" applyProtection="1">
      <alignment horizontal="left" vertical="top"/>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left" vertical="top" wrapText="1"/>
      <protection/>
    </xf>
    <xf numFmtId="0" fontId="4" fillId="0" borderId="0" xfId="0" applyNumberFormat="1" applyFont="1" applyAlignment="1" applyProtection="1">
      <alignment horizontal="left" vertical="top" wrapText="1"/>
      <protection/>
    </xf>
    <xf numFmtId="0" fontId="48" fillId="0" borderId="0" xfId="0" applyFont="1" applyFill="1" applyBorder="1" applyAlignment="1" applyProtection="1">
      <alignment vertical="center"/>
      <protection/>
    </xf>
    <xf numFmtId="0" fontId="47" fillId="0" borderId="0" xfId="0" applyFont="1" applyFill="1" applyBorder="1" applyAlignment="1" applyProtection="1">
      <alignment vertical="center"/>
      <protection/>
    </xf>
    <xf numFmtId="0" fontId="47" fillId="0" borderId="0" xfId="0" applyFont="1" applyFill="1" applyBorder="1" applyAlignment="1" applyProtection="1">
      <alignment vertical="center" wrapText="1"/>
      <protection/>
    </xf>
    <xf numFmtId="0" fontId="47" fillId="0" borderId="0" xfId="0" applyFont="1" applyFill="1" applyBorder="1" applyAlignment="1" applyProtection="1">
      <alignment horizontal="left" vertical="center" wrapText="1" shrinkToFit="1"/>
      <protection/>
    </xf>
    <xf numFmtId="0" fontId="30" fillId="35" borderId="0" xfId="0" applyFont="1" applyFill="1" applyAlignment="1" applyProtection="1">
      <alignment horizontal="left" vertical="top"/>
      <protection/>
    </xf>
    <xf numFmtId="0" fontId="26" fillId="40" borderId="0" xfId="0" applyFont="1" applyFill="1" applyAlignment="1" applyProtection="1">
      <alignment horizontal="left" wrapText="1"/>
      <protection/>
    </xf>
    <xf numFmtId="49" fontId="14" fillId="0" borderId="0" xfId="0" applyNumberFormat="1" applyFont="1" applyFill="1" applyAlignment="1" applyProtection="1">
      <alignment horizontal="left" vertical="top"/>
      <protection/>
    </xf>
    <xf numFmtId="0" fontId="13" fillId="0" borderId="0" xfId="0" applyFont="1" applyFill="1" applyAlignment="1" applyProtection="1">
      <alignment horizontal="justify" vertical="center"/>
      <protection/>
    </xf>
    <xf numFmtId="0" fontId="70" fillId="0" borderId="29" xfId="0" applyNumberFormat="1" applyFont="1" applyFill="1" applyBorder="1" applyAlignment="1" applyProtection="1">
      <alignment horizontal="left" vertical="top"/>
      <protection/>
    </xf>
    <xf numFmtId="0" fontId="70" fillId="0" borderId="0" xfId="0" applyNumberFormat="1" applyFont="1" applyFill="1" applyBorder="1" applyAlignment="1" applyProtection="1">
      <alignment horizontal="left" vertical="top"/>
      <protection/>
    </xf>
    <xf numFmtId="49" fontId="70" fillId="0" borderId="30" xfId="0" applyNumberFormat="1" applyFont="1" applyFill="1" applyBorder="1" applyAlignment="1" applyProtection="1">
      <alignment horizontal="left" vertical="top"/>
      <protection/>
    </xf>
    <xf numFmtId="49" fontId="70" fillId="0" borderId="11" xfId="0" applyNumberFormat="1" applyFont="1" applyFill="1" applyBorder="1" applyAlignment="1" applyProtection="1">
      <alignment horizontal="left" vertical="top"/>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838200</xdr:colOff>
      <xdr:row>0</xdr:row>
      <xdr:rowOff>476250</xdr:rowOff>
    </xdr:to>
    <xdr:pic>
      <xdr:nvPicPr>
        <xdr:cNvPr id="1" name="Picture 2" descr="sm_logo"/>
        <xdr:cNvPicPr preferRelativeResize="1">
          <a:picLocks noChangeAspect="1"/>
        </xdr:cNvPicPr>
      </xdr:nvPicPr>
      <xdr:blipFill>
        <a:blip r:embed="rId1"/>
        <a:stretch>
          <a:fillRect/>
        </a:stretch>
      </xdr:blipFill>
      <xdr:spPr>
        <a:xfrm>
          <a:off x="28575" y="28575"/>
          <a:ext cx="12287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I61"/>
  <sheetViews>
    <sheetView view="pageBreakPreview" zoomScaleNormal="90" zoomScaleSheetLayoutView="100" zoomScalePageLayoutView="50" workbookViewId="0" topLeftCell="A1">
      <selection activeCell="B38" sqref="B38"/>
    </sheetView>
  </sheetViews>
  <sheetFormatPr defaultColWidth="9.140625" defaultRowHeight="15"/>
  <cols>
    <col min="2" max="2" width="34.140625" style="0" customWidth="1"/>
    <col min="6" max="6" width="17.00390625" style="696" customWidth="1"/>
  </cols>
  <sheetData>
    <row r="1" spans="1:6" ht="15">
      <c r="A1" s="7"/>
      <c r="B1" s="7"/>
      <c r="C1" s="7"/>
      <c r="D1" s="7"/>
      <c r="E1" s="7"/>
      <c r="F1" s="673"/>
    </row>
    <row r="2" spans="1:6" ht="15">
      <c r="A2" s="7"/>
      <c r="B2" s="7"/>
      <c r="C2" s="7"/>
      <c r="D2" s="7"/>
      <c r="E2" s="7"/>
      <c r="F2" s="673"/>
    </row>
    <row r="3" spans="1:6" ht="15.75" customHeight="1">
      <c r="A3" s="7"/>
      <c r="B3" s="7"/>
      <c r="C3" s="7"/>
      <c r="D3" s="7"/>
      <c r="E3" s="7"/>
      <c r="F3" s="673"/>
    </row>
    <row r="4" spans="1:6" ht="15">
      <c r="A4" s="7"/>
      <c r="B4" s="7"/>
      <c r="C4" s="7"/>
      <c r="D4" s="7"/>
      <c r="E4" s="7"/>
      <c r="F4" s="673"/>
    </row>
    <row r="5" spans="1:6" ht="18">
      <c r="A5" s="4"/>
      <c r="B5" s="7"/>
      <c r="C5" s="7"/>
      <c r="D5" s="7"/>
      <c r="E5" s="7"/>
      <c r="F5" s="673"/>
    </row>
    <row r="6" spans="1:6" ht="18">
      <c r="A6" s="4" t="s">
        <v>773</v>
      </c>
      <c r="B6" s="4"/>
      <c r="C6" s="4"/>
      <c r="D6" s="4"/>
      <c r="E6" s="4"/>
      <c r="F6" s="674"/>
    </row>
    <row r="7" spans="1:6" ht="15">
      <c r="A7" s="5"/>
      <c r="B7" s="6"/>
      <c r="C7" s="5"/>
      <c r="D7" s="5"/>
      <c r="E7" s="5"/>
      <c r="F7" s="675"/>
    </row>
    <row r="8" spans="1:6" ht="15">
      <c r="A8" s="5"/>
      <c r="B8" s="6"/>
      <c r="C8" s="5"/>
      <c r="D8" s="5"/>
      <c r="E8" s="5"/>
      <c r="F8" s="675"/>
    </row>
    <row r="9" spans="1:6" ht="15.75" thickBot="1">
      <c r="A9" s="81" t="s">
        <v>230</v>
      </c>
      <c r="B9" s="57" t="s">
        <v>504</v>
      </c>
      <c r="C9" s="58"/>
      <c r="D9" s="58"/>
      <c r="E9" s="58"/>
      <c r="F9" s="676"/>
    </row>
    <row r="10" spans="1:6" ht="15">
      <c r="A10" s="20" t="s">
        <v>233</v>
      </c>
      <c r="B10" s="19" t="s">
        <v>479</v>
      </c>
      <c r="C10" s="16"/>
      <c r="D10" s="17"/>
      <c r="E10" s="23" t="s">
        <v>476</v>
      </c>
      <c r="F10" s="677">
        <f>'0pripr B'!F59</f>
        <v>0</v>
      </c>
    </row>
    <row r="11" spans="1:6" ht="15">
      <c r="A11" s="20" t="s">
        <v>446</v>
      </c>
      <c r="B11" s="19" t="s">
        <v>478</v>
      </c>
      <c r="C11" s="5"/>
      <c r="D11" s="7"/>
      <c r="E11" s="23" t="s">
        <v>476</v>
      </c>
      <c r="F11" s="677">
        <f>'1dem B'!F46</f>
        <v>0</v>
      </c>
    </row>
    <row r="12" spans="1:6" ht="15">
      <c r="A12" s="20" t="s">
        <v>447</v>
      </c>
      <c r="B12" s="19" t="s">
        <v>866</v>
      </c>
      <c r="C12" s="5"/>
      <c r="D12" s="5"/>
      <c r="E12" s="23" t="s">
        <v>476</v>
      </c>
      <c r="F12" s="677">
        <f>'2zem B'!F94</f>
        <v>0</v>
      </c>
    </row>
    <row r="13" spans="1:6" ht="15">
      <c r="A13" s="20" t="s">
        <v>448</v>
      </c>
      <c r="B13" s="19" t="s">
        <v>639</v>
      </c>
      <c r="C13" s="5"/>
      <c r="D13" s="5"/>
      <c r="E13" s="23" t="s">
        <v>476</v>
      </c>
      <c r="F13" s="677">
        <f>'3gor. postr B'!F43</f>
        <v>0</v>
      </c>
    </row>
    <row r="14" spans="1:6" ht="15">
      <c r="A14" s="20" t="s">
        <v>449</v>
      </c>
      <c r="B14" s="19" t="s">
        <v>505</v>
      </c>
      <c r="C14" s="5"/>
      <c r="D14" s="7"/>
      <c r="E14" s="23" t="s">
        <v>476</v>
      </c>
      <c r="F14" s="677">
        <f>'4bet B'!F107</f>
        <v>0</v>
      </c>
    </row>
    <row r="15" spans="1:6" ht="15.75" thickBot="1">
      <c r="A15" s="24" t="s">
        <v>450</v>
      </c>
      <c r="B15" s="25" t="s">
        <v>451</v>
      </c>
      <c r="C15" s="26"/>
      <c r="D15" s="27"/>
      <c r="E15" s="56" t="s">
        <v>476</v>
      </c>
      <c r="F15" s="678">
        <f>'5raz B'!F32</f>
        <v>0</v>
      </c>
    </row>
    <row r="16" spans="1:6" ht="15">
      <c r="A16" s="28"/>
      <c r="B16" s="29" t="s">
        <v>452</v>
      </c>
      <c r="C16" s="21"/>
      <c r="D16" s="22"/>
      <c r="E16" s="23" t="s">
        <v>476</v>
      </c>
      <c r="F16" s="679">
        <f>SUM(F10:F15)</f>
        <v>0</v>
      </c>
    </row>
    <row r="17" spans="1:6" ht="15">
      <c r="A17" s="22"/>
      <c r="B17" s="22"/>
      <c r="C17" s="22"/>
      <c r="D17" s="22"/>
      <c r="E17" s="22"/>
      <c r="F17" s="680"/>
    </row>
    <row r="18" spans="1:6" ht="15">
      <c r="A18" s="22"/>
      <c r="B18" s="22"/>
      <c r="C18" s="22"/>
      <c r="D18" s="22"/>
      <c r="E18" s="22"/>
      <c r="F18" s="680"/>
    </row>
    <row r="19" spans="1:6" ht="15.75" thickBot="1">
      <c r="A19" s="82" t="s">
        <v>231</v>
      </c>
      <c r="B19" s="57" t="s">
        <v>44</v>
      </c>
      <c r="C19" s="59"/>
      <c r="D19" s="59"/>
      <c r="E19" s="59"/>
      <c r="F19" s="681"/>
    </row>
    <row r="20" spans="1:6" ht="15">
      <c r="A20" s="20" t="s">
        <v>453</v>
      </c>
      <c r="B20" s="19" t="s">
        <v>273</v>
      </c>
      <c r="C20" s="7"/>
      <c r="D20" s="7"/>
      <c r="E20" s="23" t="s">
        <v>476</v>
      </c>
      <c r="F20" s="677">
        <f>'6zavr pod B'!F63</f>
        <v>0</v>
      </c>
    </row>
    <row r="21" spans="1:6" ht="15">
      <c r="A21" s="20" t="s">
        <v>454</v>
      </c>
      <c r="B21" s="31" t="s">
        <v>865</v>
      </c>
      <c r="E21" s="23" t="s">
        <v>476</v>
      </c>
      <c r="F21" s="677">
        <f>'7sto B'!F60</f>
        <v>0</v>
      </c>
    </row>
    <row r="22" spans="1:6" ht="15">
      <c r="A22" s="20" t="s">
        <v>455</v>
      </c>
      <c r="B22" s="31" t="s">
        <v>457</v>
      </c>
      <c r="E22" s="23" t="s">
        <v>476</v>
      </c>
      <c r="F22" s="677">
        <f>'8bra B'!F75</f>
        <v>0</v>
      </c>
    </row>
    <row r="23" spans="1:9" ht="15.75" thickBot="1">
      <c r="A23" s="24" t="s">
        <v>456</v>
      </c>
      <c r="B23" s="25" t="s">
        <v>260</v>
      </c>
      <c r="C23" s="27"/>
      <c r="D23" s="27"/>
      <c r="E23" s="56" t="s">
        <v>476</v>
      </c>
      <c r="F23" s="678">
        <f>'9urb.op. B'!F31</f>
        <v>0</v>
      </c>
      <c r="I23" s="77"/>
    </row>
    <row r="24" spans="1:6" ht="15">
      <c r="A24" s="30"/>
      <c r="B24" s="29" t="s">
        <v>47</v>
      </c>
      <c r="C24" s="22"/>
      <c r="D24" s="22"/>
      <c r="E24" s="23" t="s">
        <v>476</v>
      </c>
      <c r="F24" s="682">
        <f>SUM(F20:F23)</f>
        <v>0</v>
      </c>
    </row>
    <row r="25" spans="1:6" ht="15">
      <c r="A25" s="30"/>
      <c r="B25" s="29"/>
      <c r="C25" s="22"/>
      <c r="D25" s="22"/>
      <c r="E25" s="23"/>
      <c r="F25" s="683"/>
    </row>
    <row r="26" spans="1:6" s="231" customFormat="1" ht="15">
      <c r="A26" s="233" t="s">
        <v>48</v>
      </c>
      <c r="B26" s="234" t="s">
        <v>12</v>
      </c>
      <c r="C26" s="235"/>
      <c r="D26" s="235"/>
      <c r="E26" s="236" t="s">
        <v>476</v>
      </c>
      <c r="F26" s="684">
        <f>'C.Javna rasvjeta'!H335</f>
        <v>0</v>
      </c>
    </row>
    <row r="27" spans="1:6" s="231" customFormat="1" ht="15">
      <c r="A27" s="227"/>
      <c r="B27" s="228"/>
      <c r="C27" s="229"/>
      <c r="D27" s="229"/>
      <c r="E27" s="230"/>
      <c r="F27" s="685"/>
    </row>
    <row r="28" spans="1:6" s="231" customFormat="1" ht="15">
      <c r="A28" s="233" t="s">
        <v>11</v>
      </c>
      <c r="B28" s="234" t="s">
        <v>13</v>
      </c>
      <c r="C28" s="235"/>
      <c r="D28" s="235"/>
      <c r="E28" s="236" t="s">
        <v>476</v>
      </c>
      <c r="F28" s="684">
        <f>'D.Krajobraz'!F86</f>
        <v>0</v>
      </c>
    </row>
    <row r="29" spans="1:6" s="231" customFormat="1" ht="15">
      <c r="A29" s="232"/>
      <c r="B29" s="228"/>
      <c r="C29" s="229"/>
      <c r="D29" s="229"/>
      <c r="E29" s="230"/>
      <c r="F29" s="686"/>
    </row>
    <row r="30" spans="1:6" s="231" customFormat="1" ht="15">
      <c r="A30" s="237" t="s">
        <v>14</v>
      </c>
      <c r="B30" s="238" t="s">
        <v>15</v>
      </c>
      <c r="C30" s="235"/>
      <c r="D30" s="235"/>
      <c r="E30" s="236" t="s">
        <v>476</v>
      </c>
      <c r="F30" s="687">
        <f>'E.ViK'!E338</f>
        <v>0</v>
      </c>
    </row>
    <row r="31" spans="1:6" s="231" customFormat="1" ht="15">
      <c r="A31" s="232"/>
      <c r="B31" s="228"/>
      <c r="C31" s="229"/>
      <c r="D31" s="229"/>
      <c r="E31" s="230"/>
      <c r="F31" s="688"/>
    </row>
    <row r="32" spans="1:6" s="231" customFormat="1" ht="15">
      <c r="A32" s="232"/>
      <c r="B32" s="228"/>
      <c r="C32" s="229"/>
      <c r="D32" s="229"/>
      <c r="E32" s="230"/>
      <c r="F32" s="688"/>
    </row>
    <row r="33" spans="1:6" ht="15.75" thickBot="1">
      <c r="A33" s="78"/>
      <c r="B33" s="79" t="s">
        <v>775</v>
      </c>
      <c r="C33" s="27"/>
      <c r="D33" s="27"/>
      <c r="E33" s="80" t="s">
        <v>738</v>
      </c>
      <c r="F33" s="689">
        <f>F16+F24+F26+F28+F30</f>
        <v>0</v>
      </c>
    </row>
    <row r="34" spans="1:6" ht="15.75" thickBot="1">
      <c r="A34" s="78"/>
      <c r="B34" s="79" t="s">
        <v>774</v>
      </c>
      <c r="C34" s="27"/>
      <c r="D34" s="27"/>
      <c r="E34" s="80" t="s">
        <v>738</v>
      </c>
      <c r="F34" s="689">
        <f>PRODUCT(F33,0.25)</f>
        <v>0</v>
      </c>
    </row>
    <row r="35" spans="1:6" ht="15.75" thickBot="1">
      <c r="A35" s="78"/>
      <c r="B35" s="79" t="s">
        <v>737</v>
      </c>
      <c r="C35" s="27"/>
      <c r="D35" s="27"/>
      <c r="E35" s="80" t="s">
        <v>738</v>
      </c>
      <c r="F35" s="689">
        <f>SUM(F33,F34)</f>
        <v>0</v>
      </c>
    </row>
    <row r="36" spans="1:6" ht="15">
      <c r="A36" s="20"/>
      <c r="B36" s="19"/>
      <c r="C36" s="7"/>
      <c r="D36" s="7"/>
      <c r="E36" s="7"/>
      <c r="F36" s="673"/>
    </row>
    <row r="37" spans="1:6" ht="15">
      <c r="A37" s="20"/>
      <c r="B37" s="19"/>
      <c r="C37" s="7"/>
      <c r="D37" s="7"/>
      <c r="E37" s="7"/>
      <c r="F37" s="673"/>
    </row>
    <row r="38" spans="1:6" ht="15">
      <c r="A38" s="20"/>
      <c r="B38" s="19"/>
      <c r="C38" s="7"/>
      <c r="D38" s="7"/>
      <c r="E38" s="7"/>
      <c r="F38" s="673"/>
    </row>
    <row r="39" spans="1:6" ht="15">
      <c r="A39" s="20"/>
      <c r="B39" s="19"/>
      <c r="C39" s="7"/>
      <c r="D39" s="7"/>
      <c r="E39" s="7"/>
      <c r="F39" s="673"/>
    </row>
    <row r="40" spans="1:6" ht="15">
      <c r="A40" s="20"/>
      <c r="B40" s="19"/>
      <c r="C40" s="7"/>
      <c r="D40" s="7"/>
      <c r="E40" s="7"/>
      <c r="F40" s="673"/>
    </row>
    <row r="41" spans="1:6" ht="15">
      <c r="A41" s="20"/>
      <c r="B41" s="19"/>
      <c r="C41" s="7"/>
      <c r="D41" s="7" t="s">
        <v>16</v>
      </c>
      <c r="E41" s="7"/>
      <c r="F41" s="673"/>
    </row>
    <row r="42" spans="1:6" ht="15">
      <c r="A42" s="20"/>
      <c r="B42" s="19"/>
      <c r="C42" s="7"/>
      <c r="D42" s="7"/>
      <c r="E42" s="7"/>
      <c r="F42" s="673"/>
    </row>
    <row r="43" spans="1:6" ht="15">
      <c r="A43" s="20"/>
      <c r="B43" s="19"/>
      <c r="C43" s="7"/>
      <c r="D43" s="7"/>
      <c r="E43" s="7"/>
      <c r="F43" s="673"/>
    </row>
    <row r="44" spans="1:6" ht="15">
      <c r="A44" s="20"/>
      <c r="B44" s="19"/>
      <c r="C44" s="7"/>
      <c r="D44" s="672"/>
      <c r="E44" s="672"/>
      <c r="F44" s="690"/>
    </row>
    <row r="45" spans="1:6" ht="15">
      <c r="A45" s="20"/>
      <c r="B45" s="19"/>
      <c r="C45" s="7"/>
      <c r="D45" s="7"/>
      <c r="E45" s="7"/>
      <c r="F45" s="673"/>
    </row>
    <row r="46" spans="1:6" ht="15">
      <c r="A46" s="20"/>
      <c r="B46" s="19"/>
      <c r="C46" s="7"/>
      <c r="D46" s="7"/>
      <c r="E46" s="7"/>
      <c r="F46" s="673"/>
    </row>
    <row r="47" spans="1:6" ht="15">
      <c r="A47" s="19"/>
      <c r="B47" s="19"/>
      <c r="C47" s="7"/>
      <c r="D47" s="7"/>
      <c r="E47" s="7"/>
      <c r="F47" s="673"/>
    </row>
    <row r="48" spans="1:6" ht="15">
      <c r="A48" s="38"/>
      <c r="B48" s="38"/>
      <c r="C48" s="34"/>
      <c r="D48" s="34"/>
      <c r="E48" s="34"/>
      <c r="F48" s="691"/>
    </row>
    <row r="49" spans="1:6" ht="15">
      <c r="A49" s="39"/>
      <c r="B49" s="40"/>
      <c r="C49" s="34"/>
      <c r="D49" s="34"/>
      <c r="E49" s="34"/>
      <c r="F49" s="692"/>
    </row>
    <row r="50" spans="1:6" ht="15">
      <c r="A50" s="41"/>
      <c r="B50" s="37"/>
      <c r="C50" s="17"/>
      <c r="D50" s="17"/>
      <c r="E50" s="17"/>
      <c r="F50" s="693"/>
    </row>
    <row r="51" spans="1:6" ht="15">
      <c r="A51" s="32"/>
      <c r="B51" s="33"/>
      <c r="C51" s="34"/>
      <c r="D51" s="34"/>
      <c r="E51" s="34"/>
      <c r="F51" s="694"/>
    </row>
    <row r="52" spans="1:6" ht="15">
      <c r="A52" s="37"/>
      <c r="B52" s="37"/>
      <c r="C52" s="37"/>
      <c r="D52" s="37"/>
      <c r="E52" s="37"/>
      <c r="F52" s="695"/>
    </row>
    <row r="53" spans="1:6" ht="15">
      <c r="A53" s="37"/>
      <c r="B53" s="37"/>
      <c r="C53" s="37"/>
      <c r="D53" s="37"/>
      <c r="E53" s="37"/>
      <c r="F53" s="695"/>
    </row>
    <row r="54" spans="1:6" ht="15">
      <c r="A54" s="35"/>
      <c r="B54" s="36"/>
      <c r="C54" s="37"/>
      <c r="D54" s="37"/>
      <c r="E54" s="37"/>
      <c r="F54" s="694"/>
    </row>
    <row r="55" spans="1:6" ht="15">
      <c r="A55" s="35"/>
      <c r="B55" s="36"/>
      <c r="C55" s="37"/>
      <c r="D55" s="37"/>
      <c r="E55" s="37"/>
      <c r="F55" s="694"/>
    </row>
    <row r="56" spans="1:6" ht="15">
      <c r="A56" s="60"/>
      <c r="B56" s="61"/>
      <c r="C56" s="60"/>
      <c r="D56" s="60"/>
      <c r="E56" s="60"/>
      <c r="F56" s="692"/>
    </row>
    <row r="57" spans="1:6" ht="15">
      <c r="A57" s="37"/>
      <c r="B57" s="37"/>
      <c r="C57" s="37"/>
      <c r="D57" s="37"/>
      <c r="E57" s="37"/>
      <c r="F57" s="695"/>
    </row>
    <row r="58" spans="1:6" ht="15">
      <c r="A58" s="37"/>
      <c r="B58" s="37"/>
      <c r="C58" s="37"/>
      <c r="D58" s="37"/>
      <c r="E58" s="37"/>
      <c r="F58" s="695"/>
    </row>
    <row r="59" spans="1:6" ht="15">
      <c r="A59" s="37"/>
      <c r="B59" s="37"/>
      <c r="C59" s="37"/>
      <c r="D59" s="37"/>
      <c r="E59" s="37"/>
      <c r="F59" s="695"/>
    </row>
    <row r="60" spans="1:6" ht="15">
      <c r="A60" s="37"/>
      <c r="B60" s="37"/>
      <c r="C60" s="37"/>
      <c r="D60" s="37"/>
      <c r="E60" s="37"/>
      <c r="F60" s="695"/>
    </row>
    <row r="61" spans="1:6" ht="15">
      <c r="A61" s="37"/>
      <c r="B61" s="37"/>
      <c r="C61" s="37"/>
      <c r="D61" s="37"/>
      <c r="E61" s="37"/>
      <c r="F61" s="695"/>
    </row>
  </sheetData>
  <sheetProtection password="D5CB" sheet="1"/>
  <printOptions/>
  <pageMargins left="0.7086614173228347" right="0.7086614173228347" top="0.7480314960629921" bottom="0.7480314960629921" header="0.31496062992125984" footer="0.31496062992125984"/>
  <pageSetup horizontalDpi="300" verticalDpi="300" orientation="portrait" paperSize="9"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4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sheetPr>
    <tabColor rgb="FFFF0000"/>
  </sheetPr>
  <dimension ref="A1:F68"/>
  <sheetViews>
    <sheetView view="pageBreakPreview" zoomScaleNormal="175" zoomScaleSheetLayoutView="100" workbookViewId="0" topLeftCell="A1">
      <selection activeCell="B5" sqref="B5"/>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1.140625" style="628" bestFit="1" customWidth="1"/>
    <col min="6" max="6" width="14.00390625" style="628"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15" t="s">
        <v>40</v>
      </c>
    </row>
    <row r="7" spans="1:6" ht="16.5" thickBot="1">
      <c r="A7" s="589" t="s">
        <v>454</v>
      </c>
      <c r="B7" s="731" t="s">
        <v>867</v>
      </c>
      <c r="C7" s="731"/>
      <c r="D7" s="731"/>
      <c r="E7" s="731"/>
      <c r="F7" s="592"/>
    </row>
    <row r="8" spans="1:6" ht="14.25">
      <c r="A8" s="593"/>
      <c r="B8" s="543"/>
      <c r="C8" s="594"/>
      <c r="D8" s="595"/>
      <c r="E8" s="596"/>
      <c r="F8" s="596"/>
    </row>
    <row r="9" spans="1:6" ht="14.25">
      <c r="A9" s="597" t="s">
        <v>234</v>
      </c>
      <c r="B9" s="598"/>
      <c r="C9" s="599"/>
      <c r="D9" s="600"/>
      <c r="E9" s="601"/>
      <c r="F9" s="601"/>
    </row>
    <row r="10" spans="1:6" ht="26.25" customHeight="1">
      <c r="A10" s="733" t="s">
        <v>615</v>
      </c>
      <c r="B10" s="733"/>
      <c r="C10" s="733"/>
      <c r="D10" s="733"/>
      <c r="E10" s="733"/>
      <c r="F10" s="532"/>
    </row>
    <row r="11" spans="1:6" ht="30" customHeight="1">
      <c r="A11" s="735" t="s">
        <v>616</v>
      </c>
      <c r="B11" s="735"/>
      <c r="C11" s="735"/>
      <c r="D11" s="735"/>
      <c r="E11" s="735"/>
      <c r="F11" s="532"/>
    </row>
    <row r="12" spans="1:5" ht="25.5" customHeight="1">
      <c r="A12" s="735" t="s">
        <v>617</v>
      </c>
      <c r="B12" s="735"/>
      <c r="C12" s="735"/>
      <c r="D12" s="735"/>
      <c r="E12" s="735"/>
    </row>
    <row r="13" spans="1:6" ht="99" customHeight="1">
      <c r="A13" s="733" t="s">
        <v>733</v>
      </c>
      <c r="B13" s="733"/>
      <c r="C13" s="733"/>
      <c r="D13" s="733"/>
      <c r="E13" s="733"/>
      <c r="F13" s="532"/>
    </row>
    <row r="14" spans="1:6" ht="11.25" customHeight="1">
      <c r="A14" s="608" t="s">
        <v>619</v>
      </c>
      <c r="B14" s="608"/>
      <c r="C14" s="608"/>
      <c r="D14" s="608"/>
      <c r="E14" s="608"/>
      <c r="F14" s="532"/>
    </row>
    <row r="15" spans="1:6" ht="16.5" customHeight="1">
      <c r="A15" s="598"/>
      <c r="B15" s="598"/>
      <c r="C15" s="598"/>
      <c r="D15" s="598"/>
      <c r="E15" s="598"/>
      <c r="F15" s="598"/>
    </row>
    <row r="16" spans="1:6" s="654" customFormat="1" ht="39" customHeight="1">
      <c r="A16" s="733" t="s">
        <v>377</v>
      </c>
      <c r="B16" s="738"/>
      <c r="C16" s="738"/>
      <c r="D16" s="738"/>
      <c r="E16" s="738"/>
      <c r="F16" s="653"/>
    </row>
    <row r="17" spans="1:6" s="654" customFormat="1" ht="39" customHeight="1">
      <c r="A17" s="733" t="s">
        <v>378</v>
      </c>
      <c r="B17" s="733"/>
      <c r="C17" s="733"/>
      <c r="D17" s="733"/>
      <c r="E17" s="733"/>
      <c r="F17" s="653"/>
    </row>
    <row r="18" spans="1:6" s="654" customFormat="1" ht="28.5" customHeight="1">
      <c r="A18" s="733" t="s">
        <v>379</v>
      </c>
      <c r="B18" s="733"/>
      <c r="C18" s="733"/>
      <c r="D18" s="733"/>
      <c r="E18" s="733"/>
      <c r="F18" s="653"/>
    </row>
    <row r="19" spans="1:6" s="654" customFormat="1" ht="24" customHeight="1">
      <c r="A19" s="604" t="s">
        <v>380</v>
      </c>
      <c r="B19" s="604"/>
      <c r="C19" s="604"/>
      <c r="D19" s="604"/>
      <c r="E19" s="604"/>
      <c r="F19" s="653"/>
    </row>
    <row r="20" spans="1:6" s="654" customFormat="1" ht="12.75" customHeight="1">
      <c r="A20" s="743" t="s">
        <v>608</v>
      </c>
      <c r="B20" s="743"/>
      <c r="C20" s="743"/>
      <c r="D20" s="743"/>
      <c r="E20" s="743"/>
      <c r="F20" s="653"/>
    </row>
    <row r="21" spans="1:6" s="654" customFormat="1" ht="12.75" customHeight="1">
      <c r="A21" s="743" t="s">
        <v>623</v>
      </c>
      <c r="B21" s="743"/>
      <c r="C21" s="743"/>
      <c r="D21" s="743"/>
      <c r="E21" s="743"/>
      <c r="F21" s="653"/>
    </row>
    <row r="22" spans="1:6" s="654" customFormat="1" ht="16.5" customHeight="1">
      <c r="A22" s="743" t="s">
        <v>734</v>
      </c>
      <c r="B22" s="743"/>
      <c r="C22" s="743"/>
      <c r="D22" s="743"/>
      <c r="E22" s="743"/>
      <c r="F22" s="653"/>
    </row>
    <row r="23" spans="1:6" s="654" customFormat="1" ht="15" customHeight="1">
      <c r="A23" s="743" t="s">
        <v>625</v>
      </c>
      <c r="B23" s="743"/>
      <c r="C23" s="743"/>
      <c r="D23" s="743"/>
      <c r="E23" s="743"/>
      <c r="F23" s="653"/>
    </row>
    <row r="24" spans="1:6" s="654" customFormat="1" ht="21" customHeight="1">
      <c r="A24" s="743" t="s">
        <v>626</v>
      </c>
      <c r="B24" s="743"/>
      <c r="C24" s="743"/>
      <c r="D24" s="743"/>
      <c r="E24" s="743"/>
      <c r="F24" s="653"/>
    </row>
    <row r="25" spans="1:6" s="654" customFormat="1" ht="28.5" customHeight="1">
      <c r="A25" s="744" t="s">
        <v>634</v>
      </c>
      <c r="B25" s="744"/>
      <c r="C25" s="744"/>
      <c r="D25" s="744"/>
      <c r="E25" s="744"/>
      <c r="F25" s="653"/>
    </row>
    <row r="26" spans="1:6" s="654" customFormat="1" ht="31.5" customHeight="1">
      <c r="A26" s="744"/>
      <c r="B26" s="744"/>
      <c r="C26" s="744"/>
      <c r="D26" s="744"/>
      <c r="E26" s="744"/>
      <c r="F26" s="653"/>
    </row>
    <row r="27" spans="1:6" s="654" customFormat="1" ht="24.75" customHeight="1">
      <c r="A27" s="744" t="s">
        <v>636</v>
      </c>
      <c r="B27" s="744"/>
      <c r="C27" s="744"/>
      <c r="D27" s="744"/>
      <c r="E27" s="744"/>
      <c r="F27" s="653"/>
    </row>
    <row r="28" spans="1:6" s="659" customFormat="1" ht="15" customHeight="1">
      <c r="A28" s="655" t="s">
        <v>736</v>
      </c>
      <c r="B28" s="656"/>
      <c r="C28" s="657"/>
      <c r="D28" s="657"/>
      <c r="E28" s="658"/>
      <c r="F28" s="658"/>
    </row>
    <row r="29" spans="1:6" ht="14.25">
      <c r="A29" s="603" t="s">
        <v>868</v>
      </c>
      <c r="B29" s="598"/>
      <c r="C29" s="599"/>
      <c r="D29" s="600"/>
      <c r="E29" s="601"/>
      <c r="F29" s="601"/>
    </row>
    <row r="30" spans="1:6" ht="63.75" customHeight="1">
      <c r="A30" s="733" t="s">
        <v>266</v>
      </c>
      <c r="B30" s="733"/>
      <c r="C30" s="733"/>
      <c r="D30" s="733"/>
      <c r="E30" s="733"/>
      <c r="F30" s="532"/>
    </row>
    <row r="31" spans="1:6" ht="26.25" customHeight="1">
      <c r="A31" s="733" t="s">
        <v>611</v>
      </c>
      <c r="B31" s="733"/>
      <c r="C31" s="733"/>
      <c r="D31" s="733"/>
      <c r="E31" s="733"/>
      <c r="F31" s="532"/>
    </row>
    <row r="32" spans="1:5" ht="40.5" customHeight="1">
      <c r="A32" s="733" t="s">
        <v>267</v>
      </c>
      <c r="B32" s="733"/>
      <c r="C32" s="733"/>
      <c r="D32" s="733"/>
      <c r="E32" s="733"/>
    </row>
    <row r="33" spans="1:6" ht="97.5" customHeight="1">
      <c r="A33" s="733" t="s">
        <v>268</v>
      </c>
      <c r="B33" s="733"/>
      <c r="C33" s="733"/>
      <c r="D33" s="733"/>
      <c r="E33" s="733"/>
      <c r="F33" s="532"/>
    </row>
    <row r="34" spans="1:6" ht="15" customHeight="1">
      <c r="A34" s="733" t="s">
        <v>735</v>
      </c>
      <c r="B34" s="733"/>
      <c r="C34" s="733"/>
      <c r="D34" s="733"/>
      <c r="E34" s="733"/>
      <c r="F34" s="532"/>
    </row>
    <row r="35" spans="1:6" ht="39" customHeight="1">
      <c r="A35" s="733" t="s">
        <v>269</v>
      </c>
      <c r="B35" s="733"/>
      <c r="C35" s="733"/>
      <c r="D35" s="733"/>
      <c r="E35" s="733"/>
      <c r="F35" s="532"/>
    </row>
    <row r="36" spans="1:6" ht="25.5" customHeight="1">
      <c r="A36" s="733" t="s">
        <v>270</v>
      </c>
      <c r="B36" s="733"/>
      <c r="C36" s="733"/>
      <c r="D36" s="733"/>
      <c r="E36" s="733"/>
      <c r="F36" s="532"/>
    </row>
    <row r="37" spans="1:6" ht="39" customHeight="1">
      <c r="A37" s="733" t="s">
        <v>271</v>
      </c>
      <c r="B37" s="733"/>
      <c r="C37" s="733"/>
      <c r="D37" s="733"/>
      <c r="E37" s="733"/>
      <c r="F37" s="532"/>
    </row>
    <row r="38" spans="1:6" ht="62.25" customHeight="1">
      <c r="A38" s="733" t="s">
        <v>613</v>
      </c>
      <c r="B38" s="733"/>
      <c r="C38" s="733"/>
      <c r="D38" s="733"/>
      <c r="E38" s="733"/>
      <c r="F38" s="532"/>
    </row>
    <row r="39" spans="1:6" ht="25.5" customHeight="1">
      <c r="A39" s="733" t="s">
        <v>272</v>
      </c>
      <c r="B39" s="733"/>
      <c r="C39" s="733"/>
      <c r="D39" s="733"/>
      <c r="E39" s="733"/>
      <c r="F39" s="532"/>
    </row>
    <row r="40" spans="1:6" s="654" customFormat="1" ht="13.5" customHeight="1">
      <c r="A40" s="653"/>
      <c r="B40" s="653"/>
      <c r="C40" s="653"/>
      <c r="D40" s="653"/>
      <c r="E40" s="653"/>
      <c r="F40" s="653"/>
    </row>
    <row r="41" spans="1:6" s="654" customFormat="1" ht="13.5" customHeight="1">
      <c r="A41" s="653"/>
      <c r="B41" s="653"/>
      <c r="C41" s="653"/>
      <c r="D41" s="653"/>
      <c r="E41" s="653"/>
      <c r="F41" s="653"/>
    </row>
    <row r="42" ht="14.25">
      <c r="B42" s="597" t="s">
        <v>869</v>
      </c>
    </row>
    <row r="43" spans="1:2" ht="195" customHeight="1">
      <c r="A43" s="613" t="s">
        <v>614</v>
      </c>
      <c r="B43" s="635" t="s">
        <v>874</v>
      </c>
    </row>
    <row r="44" ht="14.25">
      <c r="B44" s="579" t="s">
        <v>371</v>
      </c>
    </row>
    <row r="45" ht="24">
      <c r="B45" s="579" t="s">
        <v>870</v>
      </c>
    </row>
    <row r="46" ht="48">
      <c r="B46" s="579" t="s">
        <v>872</v>
      </c>
    </row>
    <row r="47" ht="35.25" customHeight="1">
      <c r="B47" s="579" t="s">
        <v>372</v>
      </c>
    </row>
    <row r="48" ht="36">
      <c r="B48" s="579" t="s">
        <v>373</v>
      </c>
    </row>
    <row r="49" ht="26.25" customHeight="1">
      <c r="B49" s="579" t="s">
        <v>374</v>
      </c>
    </row>
    <row r="50" ht="24">
      <c r="B50" s="579" t="s">
        <v>873</v>
      </c>
    </row>
    <row r="51" ht="18.75" customHeight="1">
      <c r="B51" s="579" t="s">
        <v>376</v>
      </c>
    </row>
    <row r="52" ht="36">
      <c r="B52" s="579" t="s">
        <v>255</v>
      </c>
    </row>
    <row r="53" ht="48">
      <c r="B53" s="579" t="s">
        <v>875</v>
      </c>
    </row>
    <row r="54" spans="1:2" ht="36">
      <c r="A54" s="613"/>
      <c r="B54" s="579" t="s">
        <v>876</v>
      </c>
    </row>
    <row r="55" spans="1:2" ht="24">
      <c r="A55" s="613"/>
      <c r="B55" s="579" t="s">
        <v>765</v>
      </c>
    </row>
    <row r="56" spans="1:2" ht="81.75" customHeight="1">
      <c r="A56" s="613"/>
      <c r="B56" s="579" t="s">
        <v>836</v>
      </c>
    </row>
    <row r="57" spans="1:5" ht="219.75" customHeight="1">
      <c r="A57" s="613"/>
      <c r="B57" s="635" t="s">
        <v>766</v>
      </c>
      <c r="E57" s="243"/>
    </row>
    <row r="58" spans="1:6" ht="14.25">
      <c r="A58" s="613"/>
      <c r="B58" s="597"/>
      <c r="C58" s="617" t="s">
        <v>443</v>
      </c>
      <c r="D58" s="595">
        <v>1</v>
      </c>
      <c r="E58" s="240"/>
      <c r="F58" s="540">
        <f>D58*E58</f>
        <v>0</v>
      </c>
    </row>
    <row r="59" spans="1:6" ht="15" thickBot="1">
      <c r="A59" s="630"/>
      <c r="B59" s="630"/>
      <c r="C59" s="630"/>
      <c r="D59" s="630"/>
      <c r="E59" s="631"/>
      <c r="F59" s="631"/>
    </row>
    <row r="60" spans="1:6" ht="15" thickBot="1">
      <c r="A60" s="584" t="s">
        <v>454</v>
      </c>
      <c r="B60" s="585" t="s">
        <v>877</v>
      </c>
      <c r="C60" s="640"/>
      <c r="D60" s="632"/>
      <c r="E60" s="556" t="s">
        <v>476</v>
      </c>
      <c r="F60" s="557">
        <f>SUM(F58:F59)</f>
        <v>0</v>
      </c>
    </row>
    <row r="61" spans="3:4" ht="14.25">
      <c r="C61" s="580"/>
      <c r="D61" s="539"/>
    </row>
    <row r="65" spans="2:4" ht="14.25">
      <c r="B65" s="541"/>
      <c r="D65" s="651"/>
    </row>
    <row r="67" ht="14.25">
      <c r="B67" s="534"/>
    </row>
    <row r="68" ht="14.25">
      <c r="B68" s="635"/>
    </row>
  </sheetData>
  <sheetProtection password="D5CB" sheet="1"/>
  <mergeCells count="27">
    <mergeCell ref="A38:E38"/>
    <mergeCell ref="A39:E39"/>
    <mergeCell ref="A26:E26"/>
    <mergeCell ref="A27:E27"/>
    <mergeCell ref="A34:E34"/>
    <mergeCell ref="A35:E35"/>
    <mergeCell ref="A36:E36"/>
    <mergeCell ref="A37:E37"/>
    <mergeCell ref="A32:E32"/>
    <mergeCell ref="A33:E33"/>
    <mergeCell ref="A22:E22"/>
    <mergeCell ref="A23:E23"/>
    <mergeCell ref="A25:E25"/>
    <mergeCell ref="A12:E12"/>
    <mergeCell ref="A13:E13"/>
    <mergeCell ref="A18:E18"/>
    <mergeCell ref="A24:E24"/>
    <mergeCell ref="A30:E30"/>
    <mergeCell ref="A31:E31"/>
    <mergeCell ref="A1:F1"/>
    <mergeCell ref="B7:E7"/>
    <mergeCell ref="A10:E10"/>
    <mergeCell ref="A11:E11"/>
    <mergeCell ref="A20:E20"/>
    <mergeCell ref="A21:E21"/>
    <mergeCell ref="A16:E16"/>
    <mergeCell ref="A17:E1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2" manualBreakCount="2">
    <brk id="30" max="5" man="1"/>
    <brk id="46" max="255" man="1"/>
  </rowBreaks>
</worksheet>
</file>

<file path=xl/worksheets/sheet11.xml><?xml version="1.0" encoding="utf-8"?>
<worksheet xmlns="http://schemas.openxmlformats.org/spreadsheetml/2006/main" xmlns:r="http://schemas.openxmlformats.org/officeDocument/2006/relationships">
  <sheetPr>
    <tabColor rgb="FFFF0000"/>
  </sheetPr>
  <dimension ref="A1:F83"/>
  <sheetViews>
    <sheetView view="pageBreakPreview" zoomScaleNormal="190" zoomScaleSheetLayoutView="100" workbookViewId="0" topLeftCell="A65">
      <selection activeCell="E70" sqref="E70"/>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4.421875" style="628"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15" t="s">
        <v>40</v>
      </c>
    </row>
    <row r="7" spans="1:6" ht="16.5" thickBot="1">
      <c r="A7" s="589" t="s">
        <v>455</v>
      </c>
      <c r="B7" s="731" t="s">
        <v>457</v>
      </c>
      <c r="C7" s="731"/>
      <c r="D7" s="731"/>
      <c r="E7" s="731"/>
      <c r="F7" s="592"/>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26.25" customHeight="1">
      <c r="A11" s="733" t="s">
        <v>615</v>
      </c>
      <c r="B11" s="733"/>
      <c r="C11" s="733"/>
      <c r="D11" s="733"/>
      <c r="E11" s="733"/>
      <c r="F11" s="532"/>
    </row>
    <row r="12" spans="1:6" ht="38.25" customHeight="1">
      <c r="A12" s="735" t="s">
        <v>616</v>
      </c>
      <c r="B12" s="735"/>
      <c r="C12" s="735"/>
      <c r="D12" s="735"/>
      <c r="E12" s="735"/>
      <c r="F12" s="532"/>
    </row>
    <row r="13" spans="1:5" ht="25.5" customHeight="1">
      <c r="A13" s="735" t="s">
        <v>617</v>
      </c>
      <c r="B13" s="735"/>
      <c r="C13" s="735"/>
      <c r="D13" s="735"/>
      <c r="E13" s="735"/>
    </row>
    <row r="14" spans="1:6" ht="119.25" customHeight="1">
      <c r="A14" s="733" t="s">
        <v>618</v>
      </c>
      <c r="B14" s="733"/>
      <c r="C14" s="733"/>
      <c r="D14" s="733"/>
      <c r="E14" s="733"/>
      <c r="F14" s="532"/>
    </row>
    <row r="15" spans="1:6" ht="11.25" customHeight="1">
      <c r="A15" s="735" t="s">
        <v>619</v>
      </c>
      <c r="B15" s="735"/>
      <c r="C15" s="735"/>
      <c r="D15" s="735"/>
      <c r="E15" s="735"/>
      <c r="F15" s="532"/>
    </row>
    <row r="16" spans="1:6" ht="14.25">
      <c r="A16" s="732"/>
      <c r="B16" s="732"/>
      <c r="C16" s="732"/>
      <c r="D16" s="732"/>
      <c r="E16" s="732"/>
      <c r="F16" s="732"/>
    </row>
    <row r="17" spans="1:6" s="654" customFormat="1" ht="15" customHeight="1">
      <c r="A17" s="660" t="s">
        <v>622</v>
      </c>
      <c r="B17" s="661"/>
      <c r="C17" s="661"/>
      <c r="D17" s="661"/>
      <c r="E17" s="661"/>
      <c r="F17" s="653"/>
    </row>
    <row r="18" spans="1:6" s="654" customFormat="1" ht="55.5" customHeight="1">
      <c r="A18" s="745" t="s">
        <v>620</v>
      </c>
      <c r="B18" s="745"/>
      <c r="C18" s="745"/>
      <c r="D18" s="745"/>
      <c r="E18" s="745"/>
      <c r="F18" s="653"/>
    </row>
    <row r="19" spans="1:6" s="654" customFormat="1" ht="39" customHeight="1">
      <c r="A19" s="733" t="s">
        <v>377</v>
      </c>
      <c r="B19" s="738"/>
      <c r="C19" s="738"/>
      <c r="D19" s="738"/>
      <c r="E19" s="738"/>
      <c r="F19" s="653"/>
    </row>
    <row r="20" spans="1:6" s="654" customFormat="1" ht="39" customHeight="1">
      <c r="A20" s="733" t="s">
        <v>378</v>
      </c>
      <c r="B20" s="733"/>
      <c r="C20" s="733"/>
      <c r="D20" s="733"/>
      <c r="E20" s="733"/>
      <c r="F20" s="653"/>
    </row>
    <row r="21" spans="1:6" s="654" customFormat="1" ht="28.5" customHeight="1">
      <c r="A21" s="733" t="s">
        <v>379</v>
      </c>
      <c r="B21" s="733"/>
      <c r="C21" s="733"/>
      <c r="D21" s="733"/>
      <c r="E21" s="733"/>
      <c r="F21" s="653"/>
    </row>
    <row r="22" spans="1:6" s="654" customFormat="1" ht="24" customHeight="1">
      <c r="A22" s="733" t="s">
        <v>380</v>
      </c>
      <c r="B22" s="733"/>
      <c r="C22" s="733"/>
      <c r="D22" s="733"/>
      <c r="E22" s="733"/>
      <c r="F22" s="653"/>
    </row>
    <row r="23" spans="1:6" s="654" customFormat="1" ht="26.25" customHeight="1">
      <c r="A23" s="743" t="s">
        <v>607</v>
      </c>
      <c r="B23" s="743"/>
      <c r="C23" s="743"/>
      <c r="D23" s="743"/>
      <c r="E23" s="743"/>
      <c r="F23" s="653"/>
    </row>
    <row r="24" spans="1:6" s="654" customFormat="1" ht="12.75" customHeight="1">
      <c r="A24" s="743" t="s">
        <v>608</v>
      </c>
      <c r="B24" s="743"/>
      <c r="C24" s="743"/>
      <c r="D24" s="743"/>
      <c r="E24" s="743"/>
      <c r="F24" s="653"/>
    </row>
    <row r="25" spans="1:6" s="654" customFormat="1" ht="12.75" customHeight="1">
      <c r="A25" s="743" t="s">
        <v>623</v>
      </c>
      <c r="B25" s="743"/>
      <c r="C25" s="743"/>
      <c r="D25" s="743"/>
      <c r="E25" s="743"/>
      <c r="F25" s="653"/>
    </row>
    <row r="26" spans="1:6" s="654" customFormat="1" ht="16.5" customHeight="1">
      <c r="A26" s="743"/>
      <c r="B26" s="743"/>
      <c r="C26" s="743"/>
      <c r="D26" s="743"/>
      <c r="E26" s="743"/>
      <c r="F26" s="653"/>
    </row>
    <row r="27" spans="1:6" s="654" customFormat="1" ht="16.5" customHeight="1">
      <c r="A27" s="743" t="s">
        <v>624</v>
      </c>
      <c r="B27" s="743"/>
      <c r="C27" s="743"/>
      <c r="D27" s="743"/>
      <c r="E27" s="743"/>
      <c r="F27" s="653"/>
    </row>
    <row r="28" spans="1:6" s="654" customFormat="1" ht="15" customHeight="1">
      <c r="A28" s="743" t="s">
        <v>625</v>
      </c>
      <c r="B28" s="743"/>
      <c r="C28" s="743"/>
      <c r="D28" s="743"/>
      <c r="E28" s="743"/>
      <c r="F28" s="653"/>
    </row>
    <row r="29" spans="1:6" s="654" customFormat="1" ht="15" customHeight="1">
      <c r="A29" s="743" t="s">
        <v>627</v>
      </c>
      <c r="B29" s="743"/>
      <c r="C29" s="743"/>
      <c r="D29" s="743"/>
      <c r="E29" s="743"/>
      <c r="F29" s="653"/>
    </row>
    <row r="30" spans="1:6" s="654" customFormat="1" ht="28.5" customHeight="1">
      <c r="A30" s="744" t="s">
        <v>628</v>
      </c>
      <c r="B30" s="744"/>
      <c r="C30" s="744"/>
      <c r="D30" s="744"/>
      <c r="E30" s="744"/>
      <c r="F30" s="653"/>
    </row>
    <row r="31" spans="1:6" s="654" customFormat="1" ht="70.5" customHeight="1">
      <c r="A31" s="744" t="s">
        <v>629</v>
      </c>
      <c r="B31" s="744"/>
      <c r="C31" s="744"/>
      <c r="D31" s="744"/>
      <c r="E31" s="744"/>
      <c r="F31" s="653"/>
    </row>
    <row r="32" spans="1:6" s="654" customFormat="1" ht="30" customHeight="1">
      <c r="A32" s="744" t="s">
        <v>630</v>
      </c>
      <c r="B32" s="744"/>
      <c r="C32" s="744"/>
      <c r="D32" s="744"/>
      <c r="E32" s="744"/>
      <c r="F32" s="653"/>
    </row>
    <row r="33" spans="1:6" s="654" customFormat="1" ht="29.25" customHeight="1">
      <c r="A33" s="744" t="s">
        <v>631</v>
      </c>
      <c r="B33" s="744"/>
      <c r="C33" s="744"/>
      <c r="D33" s="744"/>
      <c r="E33" s="744"/>
      <c r="F33" s="653"/>
    </row>
    <row r="34" spans="1:6" s="654" customFormat="1" ht="13.5" customHeight="1">
      <c r="A34" s="744" t="s">
        <v>632</v>
      </c>
      <c r="B34" s="744"/>
      <c r="C34" s="744"/>
      <c r="D34" s="744"/>
      <c r="E34" s="744"/>
      <c r="F34" s="653"/>
    </row>
    <row r="35" spans="1:6" s="654" customFormat="1" ht="28.5" customHeight="1">
      <c r="A35" s="744" t="s">
        <v>633</v>
      </c>
      <c r="B35" s="744"/>
      <c r="C35" s="744"/>
      <c r="D35" s="744"/>
      <c r="E35" s="744"/>
      <c r="F35" s="653"/>
    </row>
    <row r="36" spans="1:6" s="654" customFormat="1" ht="28.5" customHeight="1">
      <c r="A36" s="744" t="s">
        <v>634</v>
      </c>
      <c r="B36" s="744"/>
      <c r="C36" s="744"/>
      <c r="D36" s="744"/>
      <c r="E36" s="744"/>
      <c r="F36" s="653"/>
    </row>
    <row r="37" spans="1:6" s="654" customFormat="1" ht="31.5" customHeight="1">
      <c r="A37" s="744" t="s">
        <v>635</v>
      </c>
      <c r="B37" s="744"/>
      <c r="C37" s="744"/>
      <c r="D37" s="744"/>
      <c r="E37" s="744"/>
      <c r="F37" s="653"/>
    </row>
    <row r="38" spans="1:6" s="654" customFormat="1" ht="24.75" customHeight="1">
      <c r="A38" s="744" t="s">
        <v>636</v>
      </c>
      <c r="B38" s="744"/>
      <c r="C38" s="744"/>
      <c r="D38" s="744"/>
      <c r="E38" s="744"/>
      <c r="F38" s="653"/>
    </row>
    <row r="39" spans="1:6" s="654" customFormat="1" ht="41.25" customHeight="1">
      <c r="A39" s="744" t="s">
        <v>17</v>
      </c>
      <c r="B39" s="744"/>
      <c r="C39" s="744"/>
      <c r="D39" s="744"/>
      <c r="E39" s="744"/>
      <c r="F39" s="653"/>
    </row>
    <row r="40" spans="1:6" s="654" customFormat="1" ht="39.75" customHeight="1">
      <c r="A40" s="744" t="s">
        <v>857</v>
      </c>
      <c r="B40" s="744"/>
      <c r="C40" s="744"/>
      <c r="D40" s="744"/>
      <c r="E40" s="744"/>
      <c r="F40" s="653"/>
    </row>
    <row r="41" spans="1:6" ht="14.25">
      <c r="A41" s="603" t="s">
        <v>863</v>
      </c>
      <c r="B41" s="598"/>
      <c r="C41" s="599"/>
      <c r="D41" s="600"/>
      <c r="E41" s="601"/>
      <c r="F41" s="601"/>
    </row>
    <row r="42" spans="1:6" ht="63.75" customHeight="1">
      <c r="A42" s="733" t="s">
        <v>266</v>
      </c>
      <c r="B42" s="733"/>
      <c r="C42" s="733"/>
      <c r="D42" s="733"/>
      <c r="E42" s="733"/>
      <c r="F42" s="532"/>
    </row>
    <row r="43" spans="1:6" ht="26.25" customHeight="1">
      <c r="A43" s="733" t="s">
        <v>611</v>
      </c>
      <c r="B43" s="733"/>
      <c r="C43" s="733"/>
      <c r="D43" s="733"/>
      <c r="E43" s="733"/>
      <c r="F43" s="532"/>
    </row>
    <row r="44" spans="1:5" ht="40.5" customHeight="1">
      <c r="A44" s="733" t="s">
        <v>267</v>
      </c>
      <c r="B44" s="733"/>
      <c r="C44" s="733"/>
      <c r="D44" s="733"/>
      <c r="E44" s="733"/>
    </row>
    <row r="45" spans="1:6" ht="97.5" customHeight="1">
      <c r="A45" s="733" t="s">
        <v>268</v>
      </c>
      <c r="B45" s="733"/>
      <c r="C45" s="733"/>
      <c r="D45" s="733"/>
      <c r="E45" s="733"/>
      <c r="F45" s="532"/>
    </row>
    <row r="46" spans="1:6" ht="14.25" customHeight="1">
      <c r="A46" s="733" t="s">
        <v>735</v>
      </c>
      <c r="B46" s="733"/>
      <c r="C46" s="733"/>
      <c r="D46" s="733"/>
      <c r="E46" s="733"/>
      <c r="F46" s="532"/>
    </row>
    <row r="47" spans="1:6" ht="39" customHeight="1">
      <c r="A47" s="733" t="s">
        <v>269</v>
      </c>
      <c r="B47" s="733"/>
      <c r="C47" s="733"/>
      <c r="D47" s="733"/>
      <c r="E47" s="733"/>
      <c r="F47" s="532"/>
    </row>
    <row r="48" spans="1:6" ht="25.5" customHeight="1">
      <c r="A48" s="733" t="s">
        <v>270</v>
      </c>
      <c r="B48" s="733"/>
      <c r="C48" s="733"/>
      <c r="D48" s="733"/>
      <c r="E48" s="733"/>
      <c r="F48" s="532"/>
    </row>
    <row r="49" spans="1:6" ht="39" customHeight="1">
      <c r="A49" s="733" t="s">
        <v>271</v>
      </c>
      <c r="B49" s="733"/>
      <c r="C49" s="733"/>
      <c r="D49" s="733"/>
      <c r="E49" s="733"/>
      <c r="F49" s="532"/>
    </row>
    <row r="50" spans="1:6" ht="62.25" customHeight="1">
      <c r="A50" s="733" t="s">
        <v>613</v>
      </c>
      <c r="B50" s="733"/>
      <c r="C50" s="733"/>
      <c r="D50" s="733"/>
      <c r="E50" s="733"/>
      <c r="F50" s="532"/>
    </row>
    <row r="51" spans="1:6" ht="25.5" customHeight="1">
      <c r="A51" s="733" t="s">
        <v>272</v>
      </c>
      <c r="B51" s="733"/>
      <c r="C51" s="733"/>
      <c r="D51" s="733"/>
      <c r="E51" s="733"/>
      <c r="F51" s="532"/>
    </row>
    <row r="52" spans="1:6" s="654" customFormat="1" ht="13.5" customHeight="1">
      <c r="A52" s="653"/>
      <c r="B52" s="653"/>
      <c r="C52" s="653"/>
      <c r="D52" s="653"/>
      <c r="E52" s="653"/>
      <c r="F52" s="653"/>
    </row>
    <row r="53" spans="1:6" s="654" customFormat="1" ht="13.5" customHeight="1">
      <c r="A53" s="653"/>
      <c r="B53" s="653"/>
      <c r="C53" s="653"/>
      <c r="D53" s="653"/>
      <c r="E53" s="653"/>
      <c r="F53" s="653"/>
    </row>
    <row r="54" ht="14.25">
      <c r="B54" s="597" t="s">
        <v>858</v>
      </c>
    </row>
    <row r="55" spans="1:2" ht="105.75" customHeight="1">
      <c r="A55" s="613" t="s">
        <v>763</v>
      </c>
      <c r="B55" s="635" t="s">
        <v>871</v>
      </c>
    </row>
    <row r="56" ht="14.25">
      <c r="B56" s="579" t="s">
        <v>371</v>
      </c>
    </row>
    <row r="57" ht="24">
      <c r="B57" s="579" t="s">
        <v>18</v>
      </c>
    </row>
    <row r="58" ht="72">
      <c r="B58" s="579" t="s">
        <v>862</v>
      </c>
    </row>
    <row r="59" ht="35.25" customHeight="1">
      <c r="B59" s="579" t="s">
        <v>372</v>
      </c>
    </row>
    <row r="60" ht="36">
      <c r="B60" s="579" t="s">
        <v>373</v>
      </c>
    </row>
    <row r="61" ht="36">
      <c r="B61" s="579" t="s">
        <v>374</v>
      </c>
    </row>
    <row r="62" ht="14.25">
      <c r="B62" s="579" t="s">
        <v>375</v>
      </c>
    </row>
    <row r="63" ht="14.25">
      <c r="B63" s="579" t="s">
        <v>376</v>
      </c>
    </row>
    <row r="64" ht="36">
      <c r="B64" s="579" t="s">
        <v>255</v>
      </c>
    </row>
    <row r="65" ht="96">
      <c r="B65" s="579" t="s">
        <v>254</v>
      </c>
    </row>
    <row r="66" spans="1:2" ht="120">
      <c r="A66" s="613"/>
      <c r="B66" s="579" t="s">
        <v>861</v>
      </c>
    </row>
    <row r="67" spans="1:2" ht="36">
      <c r="A67" s="613"/>
      <c r="B67" s="579" t="s">
        <v>859</v>
      </c>
    </row>
    <row r="68" spans="1:5" ht="84">
      <c r="A68" s="613"/>
      <c r="B68" s="579" t="s">
        <v>860</v>
      </c>
      <c r="E68" s="243"/>
    </row>
    <row r="69" spans="1:5" ht="14.25">
      <c r="A69" s="613"/>
      <c r="B69" s="662" t="s">
        <v>848</v>
      </c>
      <c r="E69" s="243"/>
    </row>
    <row r="70" spans="1:6" ht="14.25">
      <c r="A70" s="613"/>
      <c r="B70" s="597"/>
      <c r="C70" s="617" t="s">
        <v>443</v>
      </c>
      <c r="D70" s="595">
        <v>1</v>
      </c>
      <c r="E70" s="240"/>
      <c r="F70" s="540">
        <f>D70*E70</f>
        <v>0</v>
      </c>
    </row>
    <row r="71" spans="1:6" ht="12.75" customHeight="1">
      <c r="A71" s="593"/>
      <c r="B71" s="663"/>
      <c r="C71" s="617"/>
      <c r="D71" s="595"/>
      <c r="E71" s="240"/>
      <c r="F71" s="540"/>
    </row>
    <row r="72" spans="1:6" ht="60">
      <c r="A72" s="613" t="s">
        <v>764</v>
      </c>
      <c r="B72" s="664" t="s">
        <v>777</v>
      </c>
      <c r="C72" s="617"/>
      <c r="D72" s="595"/>
      <c r="E72" s="240"/>
      <c r="F72" s="540"/>
    </row>
    <row r="73" spans="1:6" ht="14.25">
      <c r="A73" s="613"/>
      <c r="B73" s="664"/>
      <c r="C73" s="617" t="s">
        <v>359</v>
      </c>
      <c r="D73" s="595">
        <v>50</v>
      </c>
      <c r="E73" s="240"/>
      <c r="F73" s="540">
        <f>D73*E73</f>
        <v>0</v>
      </c>
    </row>
    <row r="74" spans="1:6" ht="15" thickBot="1">
      <c r="A74" s="630"/>
      <c r="B74" s="630"/>
      <c r="C74" s="630"/>
      <c r="D74" s="630"/>
      <c r="E74" s="631"/>
      <c r="F74" s="631"/>
    </row>
    <row r="75" spans="1:6" ht="15" thickBot="1">
      <c r="A75" s="584" t="s">
        <v>455</v>
      </c>
      <c r="B75" s="585" t="s">
        <v>621</v>
      </c>
      <c r="C75" s="640"/>
      <c r="D75" s="632"/>
      <c r="E75" s="556" t="s">
        <v>476</v>
      </c>
      <c r="F75" s="557">
        <f>SUM(F68:F73)</f>
        <v>0</v>
      </c>
    </row>
    <row r="76" spans="3:4" ht="14.25">
      <c r="C76" s="580"/>
      <c r="D76" s="539"/>
    </row>
    <row r="80" spans="2:4" ht="14.25">
      <c r="B80" s="541"/>
      <c r="D80" s="651"/>
    </row>
    <row r="82" ht="14.25">
      <c r="B82" s="534"/>
    </row>
    <row r="83" ht="14.25">
      <c r="B83" s="635"/>
    </row>
  </sheetData>
  <sheetProtection password="D5CB" sheet="1"/>
  <mergeCells count="41">
    <mergeCell ref="A49:E49"/>
    <mergeCell ref="A50:E50"/>
    <mergeCell ref="A13:E13"/>
    <mergeCell ref="A14:E14"/>
    <mergeCell ref="A51:E51"/>
    <mergeCell ref="A42:E42"/>
    <mergeCell ref="A43:E43"/>
    <mergeCell ref="A44:E44"/>
    <mergeCell ref="A45:E45"/>
    <mergeCell ref="A46:E46"/>
    <mergeCell ref="A47:E47"/>
    <mergeCell ref="A48:E48"/>
    <mergeCell ref="A27:E27"/>
    <mergeCell ref="A23:E23"/>
    <mergeCell ref="A24:E24"/>
    <mergeCell ref="A1:F1"/>
    <mergeCell ref="A15:E15"/>
    <mergeCell ref="A16:F16"/>
    <mergeCell ref="A18:E18"/>
    <mergeCell ref="B7:E7"/>
    <mergeCell ref="A11:E11"/>
    <mergeCell ref="A12:E12"/>
    <mergeCell ref="A28:E28"/>
    <mergeCell ref="A33:E33"/>
    <mergeCell ref="A34:E34"/>
    <mergeCell ref="A35:E35"/>
    <mergeCell ref="A19:E19"/>
    <mergeCell ref="A20:E20"/>
    <mergeCell ref="A21:E21"/>
    <mergeCell ref="A22:E22"/>
    <mergeCell ref="A25:E25"/>
    <mergeCell ref="A26:E26"/>
    <mergeCell ref="A37:E37"/>
    <mergeCell ref="A38:E38"/>
    <mergeCell ref="A39:E39"/>
    <mergeCell ref="A40:E40"/>
    <mergeCell ref="A36:E36"/>
    <mergeCell ref="A29:E29"/>
    <mergeCell ref="A30:E30"/>
    <mergeCell ref="A31:E31"/>
    <mergeCell ref="A32:E32"/>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0" max="255" man="1"/>
    <brk id="47" max="255" man="1"/>
    <brk id="64" max="255" man="1"/>
  </rowBreaks>
</worksheet>
</file>

<file path=xl/worksheets/sheet12.xml><?xml version="1.0" encoding="utf-8"?>
<worksheet xmlns="http://schemas.openxmlformats.org/spreadsheetml/2006/main" xmlns:r="http://schemas.openxmlformats.org/officeDocument/2006/relationships">
  <sheetPr>
    <tabColor theme="7" tint="0.39998000860214233"/>
  </sheetPr>
  <dimension ref="A1:F38"/>
  <sheetViews>
    <sheetView view="pageBreakPreview" zoomScaleNormal="90" zoomScaleSheetLayoutView="100" workbookViewId="0" topLeftCell="A1">
      <selection activeCell="E25" sqref="E25"/>
    </sheetView>
  </sheetViews>
  <sheetFormatPr defaultColWidth="9.140625" defaultRowHeight="15"/>
  <cols>
    <col min="1" max="1" width="8.28125" style="564" customWidth="1"/>
    <col min="2" max="2" width="45.7109375" style="564" customWidth="1"/>
    <col min="3" max="3" width="8.28125" style="564" customWidth="1"/>
    <col min="4" max="4" width="10.7109375" style="564" customWidth="1"/>
    <col min="5" max="5" width="8.7109375" style="628" customWidth="1"/>
    <col min="6" max="6" width="14.00390625" style="628"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15" t="s">
        <v>40</v>
      </c>
    </row>
    <row r="7" spans="1:6" ht="16.5" thickBot="1">
      <c r="A7" s="589" t="s">
        <v>456</v>
      </c>
      <c r="B7" s="731" t="s">
        <v>260</v>
      </c>
      <c r="C7" s="731"/>
      <c r="D7" s="731"/>
      <c r="E7" s="731"/>
      <c r="F7" s="592"/>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27" customHeight="1">
      <c r="A11" s="733" t="s">
        <v>261</v>
      </c>
      <c r="B11" s="733"/>
      <c r="C11" s="733"/>
      <c r="D11" s="733"/>
      <c r="E11" s="733"/>
      <c r="F11" s="532"/>
    </row>
    <row r="12" spans="1:6" ht="27.75" customHeight="1">
      <c r="A12" s="733" t="s">
        <v>262</v>
      </c>
      <c r="B12" s="733"/>
      <c r="C12" s="733"/>
      <c r="D12" s="733"/>
      <c r="E12" s="733"/>
      <c r="F12" s="532"/>
    </row>
    <row r="13" spans="1:6" ht="37.5" customHeight="1">
      <c r="A13" s="733" t="s">
        <v>263</v>
      </c>
      <c r="B13" s="733"/>
      <c r="C13" s="733"/>
      <c r="D13" s="733"/>
      <c r="E13" s="733"/>
      <c r="F13" s="532"/>
    </row>
    <row r="14" spans="1:5" ht="26.25" customHeight="1">
      <c r="A14" s="733" t="s">
        <v>265</v>
      </c>
      <c r="B14" s="733"/>
      <c r="C14" s="733"/>
      <c r="D14" s="733"/>
      <c r="E14" s="733"/>
    </row>
    <row r="15" spans="1:6" ht="63.75" customHeight="1">
      <c r="A15" s="733" t="s">
        <v>363</v>
      </c>
      <c r="B15" s="733"/>
      <c r="C15" s="733"/>
      <c r="D15" s="733"/>
      <c r="E15" s="733"/>
      <c r="F15" s="532"/>
    </row>
    <row r="16" spans="1:6" ht="14.25">
      <c r="A16" s="732"/>
      <c r="B16" s="732"/>
      <c r="C16" s="732"/>
      <c r="D16" s="732"/>
      <c r="E16" s="732"/>
      <c r="F16" s="732"/>
    </row>
    <row r="17" spans="2:6" ht="14.25">
      <c r="B17" s="635"/>
      <c r="C17" s="617"/>
      <c r="D17" s="595"/>
      <c r="E17" s="540"/>
      <c r="F17" s="540"/>
    </row>
    <row r="18" spans="1:5" ht="63" customHeight="1">
      <c r="A18" s="613" t="s">
        <v>761</v>
      </c>
      <c r="B18" s="635" t="s">
        <v>770</v>
      </c>
      <c r="E18" s="243"/>
    </row>
    <row r="19" spans="1:6" ht="13.5" customHeight="1">
      <c r="A19" s="613"/>
      <c r="B19" s="635"/>
      <c r="C19" s="617" t="s">
        <v>443</v>
      </c>
      <c r="D19" s="595">
        <v>4</v>
      </c>
      <c r="E19" s="240"/>
      <c r="F19" s="540">
        <f>D19*E19</f>
        <v>0</v>
      </c>
    </row>
    <row r="20" spans="1:6" ht="13.5" customHeight="1">
      <c r="A20" s="613"/>
      <c r="B20" s="635"/>
      <c r="C20" s="617"/>
      <c r="D20" s="595"/>
      <c r="E20" s="240"/>
      <c r="F20" s="540"/>
    </row>
    <row r="21" spans="1:6" ht="57.75" customHeight="1">
      <c r="A21" s="613" t="s">
        <v>638</v>
      </c>
      <c r="B21" s="635" t="s">
        <v>864</v>
      </c>
      <c r="C21" s="617"/>
      <c r="D21" s="595"/>
      <c r="E21" s="240"/>
      <c r="F21" s="540"/>
    </row>
    <row r="22" spans="1:6" ht="15" customHeight="1">
      <c r="A22" s="613"/>
      <c r="B22" s="635"/>
      <c r="C22" s="617" t="s">
        <v>443</v>
      </c>
      <c r="D22" s="595">
        <v>2</v>
      </c>
      <c r="E22" s="240"/>
      <c r="F22" s="540">
        <f>D22*E22</f>
        <v>0</v>
      </c>
    </row>
    <row r="23" spans="1:6" ht="15.75" customHeight="1">
      <c r="A23" s="613"/>
      <c r="B23" s="635"/>
      <c r="C23" s="617"/>
      <c r="D23" s="595"/>
      <c r="E23" s="240"/>
      <c r="F23" s="540"/>
    </row>
    <row r="24" spans="1:6" ht="63.75" customHeight="1">
      <c r="A24" s="613" t="s">
        <v>762</v>
      </c>
      <c r="B24" s="635" t="s">
        <v>780</v>
      </c>
      <c r="C24" s="617"/>
      <c r="D24" s="595"/>
      <c r="E24" s="240"/>
      <c r="F24" s="540"/>
    </row>
    <row r="25" spans="1:6" ht="15" customHeight="1">
      <c r="A25" s="613"/>
      <c r="B25" s="635"/>
      <c r="C25" s="617" t="s">
        <v>443</v>
      </c>
      <c r="D25" s="595">
        <v>8</v>
      </c>
      <c r="E25" s="240"/>
      <c r="F25" s="540">
        <f>D25*E25</f>
        <v>0</v>
      </c>
    </row>
    <row r="26" spans="1:6" ht="15" customHeight="1">
      <c r="A26" s="613"/>
      <c r="B26" s="635"/>
      <c r="C26" s="617"/>
      <c r="D26" s="595"/>
      <c r="E26" s="240"/>
      <c r="F26" s="540"/>
    </row>
    <row r="27" spans="1:6" ht="45" customHeight="1">
      <c r="A27" s="613" t="s">
        <v>771</v>
      </c>
      <c r="B27" s="635" t="s">
        <v>772</v>
      </c>
      <c r="C27" s="617"/>
      <c r="D27" s="595"/>
      <c r="E27" s="240"/>
      <c r="F27" s="540"/>
    </row>
    <row r="28" spans="1:6" ht="15" customHeight="1">
      <c r="A28" s="613"/>
      <c r="B28" s="635"/>
      <c r="C28" s="617" t="s">
        <v>443</v>
      </c>
      <c r="D28" s="595">
        <v>1</v>
      </c>
      <c r="E28" s="240"/>
      <c r="F28" s="540">
        <f>D28*E28</f>
        <v>0</v>
      </c>
    </row>
    <row r="29" spans="1:6" ht="15" customHeight="1">
      <c r="A29" s="613"/>
      <c r="B29" s="635"/>
      <c r="C29" s="617"/>
      <c r="D29" s="595"/>
      <c r="E29" s="240"/>
      <c r="F29" s="540"/>
    </row>
    <row r="30" spans="1:6" ht="15" thickBot="1">
      <c r="A30" s="630"/>
      <c r="B30" s="630"/>
      <c r="C30" s="630"/>
      <c r="D30" s="630"/>
      <c r="E30" s="631"/>
      <c r="F30" s="631"/>
    </row>
    <row r="31" spans="1:6" ht="15" thickBot="1">
      <c r="A31" s="584" t="s">
        <v>456</v>
      </c>
      <c r="B31" s="585" t="s">
        <v>264</v>
      </c>
      <c r="C31" s="640"/>
      <c r="D31" s="632"/>
      <c r="E31" s="556" t="s">
        <v>476</v>
      </c>
      <c r="F31" s="557">
        <f>SUM(F18:F30)</f>
        <v>0</v>
      </c>
    </row>
    <row r="35" spans="2:4" ht="14.25">
      <c r="B35" s="614"/>
      <c r="D35" s="651"/>
    </row>
    <row r="37" ht="14.25">
      <c r="B37" s="534"/>
    </row>
    <row r="38" ht="14.25">
      <c r="B38" s="635"/>
    </row>
  </sheetData>
  <sheetProtection password="D5CB" sheet="1"/>
  <mergeCells count="8">
    <mergeCell ref="A16:F16"/>
    <mergeCell ref="A13:E13"/>
    <mergeCell ref="A1:F1"/>
    <mergeCell ref="B7:E7"/>
    <mergeCell ref="A11:E11"/>
    <mergeCell ref="A12:E12"/>
    <mergeCell ref="A14:E14"/>
    <mergeCell ref="A15:E15"/>
  </mergeCells>
  <printOptions/>
  <pageMargins left="0.7086614173228347" right="0.7086614173228347" top="0.7480314960629921" bottom="0.7480314960629921" header="0.31496062992125984" footer="0.31496062992125984"/>
  <pageSetup fitToWidth="0"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13.xml><?xml version="1.0" encoding="utf-8"?>
<worksheet xmlns="http://schemas.openxmlformats.org/spreadsheetml/2006/main" xmlns:r="http://schemas.openxmlformats.org/officeDocument/2006/relationships">
  <dimension ref="A1:IM638"/>
  <sheetViews>
    <sheetView tabSelected="1" view="pageBreakPreview" zoomScaleSheetLayoutView="100" zoomScalePageLayoutView="0" workbookViewId="0" topLeftCell="A73">
      <selection activeCell="H129" sqref="H129"/>
    </sheetView>
  </sheetViews>
  <sheetFormatPr defaultColWidth="9.140625" defaultRowHeight="15"/>
  <cols>
    <col min="1" max="1" width="11.140625" style="83" customWidth="1"/>
    <col min="2" max="2" width="57.7109375" style="83" customWidth="1"/>
    <col min="3" max="3" width="17.57421875" style="84" customWidth="1"/>
    <col min="4" max="4" width="8.8515625" style="84" hidden="1" customWidth="1"/>
    <col min="5" max="5" width="15.57421875" style="84" hidden="1" customWidth="1"/>
    <col min="6" max="6" width="11.140625" style="84" bestFit="1" customWidth="1"/>
    <col min="7" max="7" width="21.421875" style="94" bestFit="1" customWidth="1"/>
    <col min="8" max="8" width="19.421875" style="163" bestFit="1" customWidth="1"/>
    <col min="9" max="16384" width="9.140625" style="83" customWidth="1"/>
  </cols>
  <sheetData>
    <row r="1" ht="14.25">
      <c r="A1" s="244" t="s">
        <v>49</v>
      </c>
    </row>
    <row r="4" spans="1:8" ht="14.25">
      <c r="A4" s="746" t="s">
        <v>50</v>
      </c>
      <c r="B4" s="747"/>
      <c r="C4" s="747"/>
      <c r="D4" s="747"/>
      <c r="E4" s="747"/>
      <c r="F4" s="747"/>
      <c r="G4" s="747"/>
      <c r="H4" s="747"/>
    </row>
    <row r="7" spans="1:8" ht="55.5" customHeight="1">
      <c r="A7" s="748" t="s">
        <v>51</v>
      </c>
      <c r="B7" s="748"/>
      <c r="C7" s="748"/>
      <c r="D7" s="748"/>
      <c r="E7" s="748"/>
      <c r="F7" s="748"/>
      <c r="G7" s="748"/>
      <c r="H7" s="748"/>
    </row>
    <row r="10" spans="1:8" ht="37.5" customHeight="1">
      <c r="A10" s="748" t="s">
        <v>52</v>
      </c>
      <c r="B10" s="748"/>
      <c r="C10" s="748"/>
      <c r="D10" s="748"/>
      <c r="E10" s="748"/>
      <c r="F10" s="748"/>
      <c r="G10" s="748"/>
      <c r="H10" s="748"/>
    </row>
    <row r="13" spans="1:8" ht="29.25" customHeight="1">
      <c r="A13" s="88" t="s">
        <v>53</v>
      </c>
      <c r="B13" s="89" t="s">
        <v>54</v>
      </c>
      <c r="C13" s="90" t="s">
        <v>55</v>
      </c>
      <c r="D13" s="90" t="s">
        <v>56</v>
      </c>
      <c r="E13" s="90" t="s">
        <v>57</v>
      </c>
      <c r="F13" s="90" t="s">
        <v>58</v>
      </c>
      <c r="G13" s="90" t="s">
        <v>59</v>
      </c>
      <c r="H13" s="90" t="s">
        <v>60</v>
      </c>
    </row>
    <row r="14" spans="1:8" ht="16.5" customHeight="1">
      <c r="A14" s="91"/>
      <c r="B14" s="92"/>
      <c r="C14" s="93"/>
      <c r="F14" s="94"/>
      <c r="G14" s="84"/>
      <c r="H14" s="245"/>
    </row>
    <row r="15" spans="1:8" ht="64.5" customHeight="1">
      <c r="A15" s="96"/>
      <c r="B15" s="97" t="s">
        <v>61</v>
      </c>
      <c r="C15" s="98"/>
      <c r="D15" s="99"/>
      <c r="E15" s="99"/>
      <c r="F15" s="100"/>
      <c r="G15" s="109"/>
      <c r="H15" s="246"/>
    </row>
    <row r="16" spans="1:8" ht="14.25">
      <c r="A16" s="91"/>
      <c r="B16" s="92"/>
      <c r="C16" s="93"/>
      <c r="F16" s="94"/>
      <c r="G16" s="84"/>
      <c r="H16" s="245"/>
    </row>
    <row r="17" spans="1:8" s="248" customFormat="1" ht="20.25">
      <c r="A17" s="101"/>
      <c r="B17" s="102" t="s">
        <v>62</v>
      </c>
      <c r="C17" s="103"/>
      <c r="D17" s="104"/>
      <c r="E17" s="104"/>
      <c r="F17" s="105"/>
      <c r="G17" s="104"/>
      <c r="H17" s="247"/>
    </row>
    <row r="18" spans="1:8" ht="14.25">
      <c r="A18" s="91"/>
      <c r="B18" s="92"/>
      <c r="C18" s="93"/>
      <c r="F18" s="94"/>
      <c r="G18" s="84"/>
      <c r="H18" s="245"/>
    </row>
    <row r="19" spans="1:8" ht="21" customHeight="1">
      <c r="A19" s="106" t="s">
        <v>63</v>
      </c>
      <c r="B19" s="107" t="s">
        <v>64</v>
      </c>
      <c r="C19" s="108"/>
      <c r="D19" s="109"/>
      <c r="E19" s="109"/>
      <c r="F19" s="110"/>
      <c r="G19" s="100"/>
      <c r="H19" s="246"/>
    </row>
    <row r="20" spans="1:8" ht="14.25">
      <c r="A20" s="91"/>
      <c r="B20" s="92"/>
      <c r="C20" s="93"/>
      <c r="F20" s="94"/>
      <c r="G20" s="84"/>
      <c r="H20" s="245"/>
    </row>
    <row r="21" spans="1:8" ht="14.25">
      <c r="A21" s="91"/>
      <c r="B21" s="92"/>
      <c r="C21" s="93"/>
      <c r="F21" s="94"/>
      <c r="G21" s="84"/>
      <c r="H21" s="245"/>
    </row>
    <row r="22" spans="1:8" ht="28.5">
      <c r="A22" s="112" t="s">
        <v>473</v>
      </c>
      <c r="B22" s="113" t="s">
        <v>65</v>
      </c>
      <c r="C22" s="114" t="s">
        <v>66</v>
      </c>
      <c r="D22" s="115"/>
      <c r="E22" s="115"/>
      <c r="F22" s="116">
        <v>270</v>
      </c>
      <c r="G22" s="117"/>
      <c r="H22" s="181">
        <f>F22*G22</f>
        <v>0</v>
      </c>
    </row>
    <row r="23" spans="1:8" ht="14.25">
      <c r="A23" s="119"/>
      <c r="B23" s="120"/>
      <c r="C23" s="93"/>
      <c r="F23" s="94"/>
      <c r="G23" s="95"/>
      <c r="H23" s="160"/>
    </row>
    <row r="24" spans="1:8" ht="14.25">
      <c r="A24" s="119"/>
      <c r="B24" s="122"/>
      <c r="C24" s="93"/>
      <c r="F24" s="94"/>
      <c r="G24" s="95"/>
      <c r="H24" s="245"/>
    </row>
    <row r="25" spans="1:8" ht="85.5">
      <c r="A25" s="119" t="s">
        <v>740</v>
      </c>
      <c r="B25" s="123" t="s">
        <v>67</v>
      </c>
      <c r="C25" s="93"/>
      <c r="F25" s="94"/>
      <c r="G25" s="95"/>
      <c r="H25" s="245"/>
    </row>
    <row r="26" spans="1:8" ht="14.25">
      <c r="A26" s="119"/>
      <c r="B26" s="122" t="s">
        <v>68</v>
      </c>
      <c r="C26" s="93"/>
      <c r="F26" s="94"/>
      <c r="G26" s="95"/>
      <c r="H26" s="245"/>
    </row>
    <row r="27" spans="1:8" ht="16.5">
      <c r="A27" s="112"/>
      <c r="B27" s="124" t="s">
        <v>69</v>
      </c>
      <c r="C27" s="125" t="s">
        <v>70</v>
      </c>
      <c r="D27" s="115"/>
      <c r="E27" s="115"/>
      <c r="F27" s="116">
        <v>6</v>
      </c>
      <c r="G27" s="117"/>
      <c r="H27" s="181">
        <f>G27*F27</f>
        <v>0</v>
      </c>
    </row>
    <row r="28" spans="1:8" ht="14.25">
      <c r="A28" s="119"/>
      <c r="B28" s="122"/>
      <c r="C28" s="126"/>
      <c r="F28" s="94"/>
      <c r="G28" s="127"/>
      <c r="H28" s="245"/>
    </row>
    <row r="29" spans="1:8" ht="14.25">
      <c r="A29" s="119"/>
      <c r="B29" s="92"/>
      <c r="C29" s="93"/>
      <c r="F29" s="94"/>
      <c r="G29" s="95"/>
      <c r="H29" s="245"/>
    </row>
    <row r="30" spans="1:8" ht="57">
      <c r="A30" s="119" t="s">
        <v>741</v>
      </c>
      <c r="B30" s="123" t="s">
        <v>71</v>
      </c>
      <c r="C30" s="93"/>
      <c r="F30" s="94"/>
      <c r="G30" s="128"/>
      <c r="H30" s="245"/>
    </row>
    <row r="31" spans="1:8" ht="14.25">
      <c r="A31" s="119"/>
      <c r="B31" s="92" t="s">
        <v>68</v>
      </c>
      <c r="C31" s="93"/>
      <c r="F31" s="94"/>
      <c r="G31" s="95"/>
      <c r="H31" s="245"/>
    </row>
    <row r="32" spans="1:8" ht="16.5">
      <c r="A32" s="119"/>
      <c r="B32" s="92" t="s">
        <v>72</v>
      </c>
      <c r="C32" s="94" t="s">
        <v>70</v>
      </c>
      <c r="F32" s="94">
        <v>104</v>
      </c>
      <c r="G32" s="127"/>
      <c r="H32" s="160">
        <f>G32*F32</f>
        <v>0</v>
      </c>
    </row>
    <row r="33" spans="1:8" ht="14.25">
      <c r="A33" s="112"/>
      <c r="B33" s="129" t="s">
        <v>73</v>
      </c>
      <c r="C33" s="116" t="s">
        <v>66</v>
      </c>
      <c r="D33" s="115"/>
      <c r="E33" s="115"/>
      <c r="F33" s="116">
        <v>6</v>
      </c>
      <c r="G33" s="117"/>
      <c r="H33" s="181">
        <f>F33*G33</f>
        <v>0</v>
      </c>
    </row>
    <row r="34" spans="1:8" ht="14.25" customHeight="1">
      <c r="A34" s="119"/>
      <c r="B34" s="92"/>
      <c r="C34" s="93"/>
      <c r="F34" s="94"/>
      <c r="G34" s="95"/>
      <c r="H34" s="245"/>
    </row>
    <row r="35" spans="1:8" ht="14.25">
      <c r="A35" s="119"/>
      <c r="B35" s="122"/>
      <c r="C35" s="126"/>
      <c r="F35" s="94"/>
      <c r="G35" s="95"/>
      <c r="H35" s="160"/>
    </row>
    <row r="36" spans="1:8" ht="28.5">
      <c r="A36" s="112" t="s">
        <v>742</v>
      </c>
      <c r="B36" s="130" t="s">
        <v>74</v>
      </c>
      <c r="C36" s="131" t="s">
        <v>66</v>
      </c>
      <c r="D36" s="132"/>
      <c r="E36" s="132"/>
      <c r="F36" s="132">
        <v>20</v>
      </c>
      <c r="G36" s="133"/>
      <c r="H36" s="177">
        <f>F36*G36</f>
        <v>0</v>
      </c>
    </row>
    <row r="37" spans="1:8" ht="14.25">
      <c r="A37" s="119"/>
      <c r="B37" s="134"/>
      <c r="C37" s="135"/>
      <c r="D37" s="136"/>
      <c r="E37" s="136"/>
      <c r="F37" s="136"/>
      <c r="G37" s="137"/>
      <c r="H37" s="176"/>
    </row>
    <row r="38" spans="1:8" ht="14.25">
      <c r="A38" s="119"/>
      <c r="B38" s="134"/>
      <c r="C38" s="135"/>
      <c r="D38" s="136"/>
      <c r="E38" s="136"/>
      <c r="F38" s="136"/>
      <c r="G38" s="137"/>
      <c r="H38" s="176"/>
    </row>
    <row r="39" spans="1:8" ht="28.5">
      <c r="A39" s="112" t="s">
        <v>75</v>
      </c>
      <c r="B39" s="130" t="s">
        <v>76</v>
      </c>
      <c r="C39" s="131" t="s">
        <v>77</v>
      </c>
      <c r="D39" s="132"/>
      <c r="E39" s="132"/>
      <c r="F39" s="132">
        <v>10</v>
      </c>
      <c r="G39" s="133"/>
      <c r="H39" s="177">
        <f>F39*G39</f>
        <v>0</v>
      </c>
    </row>
    <row r="40" spans="1:8" ht="14.25">
      <c r="A40" s="119"/>
      <c r="B40" s="123"/>
      <c r="C40" s="126"/>
      <c r="F40" s="94"/>
      <c r="G40" s="127"/>
      <c r="H40" s="160"/>
    </row>
    <row r="41" spans="1:8" ht="14.25">
      <c r="A41" s="119"/>
      <c r="B41" s="123"/>
      <c r="C41" s="126"/>
      <c r="F41" s="94"/>
      <c r="G41" s="127"/>
      <c r="H41" s="160"/>
    </row>
    <row r="42" spans="1:8" ht="16.5">
      <c r="A42" s="112" t="s">
        <v>78</v>
      </c>
      <c r="B42" s="124" t="s">
        <v>79</v>
      </c>
      <c r="C42" s="125" t="s">
        <v>70</v>
      </c>
      <c r="D42" s="116"/>
      <c r="E42" s="116"/>
      <c r="F42" s="116">
        <v>110</v>
      </c>
      <c r="G42" s="117"/>
      <c r="H42" s="181">
        <f>F42*G42</f>
        <v>0</v>
      </c>
    </row>
    <row r="43" spans="1:8" ht="14.25">
      <c r="A43" s="119"/>
      <c r="B43" s="92"/>
      <c r="C43" s="93"/>
      <c r="F43" s="94"/>
      <c r="G43" s="127"/>
      <c r="H43" s="245"/>
    </row>
    <row r="44" spans="1:8" ht="14.25">
      <c r="A44" s="119"/>
      <c r="B44" s="92"/>
      <c r="C44" s="93"/>
      <c r="F44" s="94"/>
      <c r="G44" s="127"/>
      <c r="H44" s="245"/>
    </row>
    <row r="45" spans="1:8" ht="28.5">
      <c r="A45" s="112" t="s">
        <v>80</v>
      </c>
      <c r="B45" s="138" t="s">
        <v>81</v>
      </c>
      <c r="C45" s="125" t="s">
        <v>70</v>
      </c>
      <c r="D45" s="116"/>
      <c r="E45" s="116"/>
      <c r="F45" s="116">
        <v>99</v>
      </c>
      <c r="G45" s="117"/>
      <c r="H45" s="181">
        <f>F45*G45</f>
        <v>0</v>
      </c>
    </row>
    <row r="46" spans="1:8" ht="14.25">
      <c r="A46" s="119"/>
      <c r="B46" s="123"/>
      <c r="C46" s="126"/>
      <c r="F46" s="94"/>
      <c r="G46" s="127"/>
      <c r="H46" s="160"/>
    </row>
    <row r="47" spans="1:8" ht="13.5" customHeight="1">
      <c r="A47" s="119"/>
      <c r="B47" s="92"/>
      <c r="C47" s="93"/>
      <c r="F47" s="94"/>
      <c r="G47" s="95"/>
      <c r="H47" s="245"/>
    </row>
    <row r="48" spans="1:8" ht="64.5" customHeight="1">
      <c r="A48" s="112" t="s">
        <v>82</v>
      </c>
      <c r="B48" s="138" t="s">
        <v>83</v>
      </c>
      <c r="C48" s="125" t="s">
        <v>84</v>
      </c>
      <c r="D48" s="116"/>
      <c r="E48" s="116"/>
      <c r="F48" s="116">
        <v>20</v>
      </c>
      <c r="G48" s="117"/>
      <c r="H48" s="181">
        <f>F48*G48</f>
        <v>0</v>
      </c>
    </row>
    <row r="49" spans="1:8" ht="14.25">
      <c r="A49" s="91"/>
      <c r="B49" s="92"/>
      <c r="C49" s="94"/>
      <c r="F49" s="94"/>
      <c r="G49" s="95"/>
      <c r="H49" s="245"/>
    </row>
    <row r="50" spans="1:8" ht="14.25" customHeight="1">
      <c r="A50" s="91"/>
      <c r="B50" s="92"/>
      <c r="C50" s="94"/>
      <c r="F50" s="94"/>
      <c r="G50" s="95"/>
      <c r="H50" s="245"/>
    </row>
    <row r="51" spans="1:8" ht="50.25" customHeight="1">
      <c r="A51" s="112" t="s">
        <v>85</v>
      </c>
      <c r="B51" s="138" t="s">
        <v>86</v>
      </c>
      <c r="C51" s="125" t="s">
        <v>84</v>
      </c>
      <c r="D51" s="116"/>
      <c r="E51" s="116"/>
      <c r="F51" s="116">
        <v>20</v>
      </c>
      <c r="G51" s="117"/>
      <c r="H51" s="181">
        <f>F51*G51</f>
        <v>0</v>
      </c>
    </row>
    <row r="52" spans="1:8" ht="15" customHeight="1">
      <c r="A52" s="119"/>
      <c r="B52" s="123"/>
      <c r="C52" s="126"/>
      <c r="F52" s="94"/>
      <c r="G52" s="127"/>
      <c r="H52" s="160"/>
    </row>
    <row r="53" spans="1:8" ht="15" customHeight="1">
      <c r="A53" s="119"/>
      <c r="B53" s="123"/>
      <c r="C53" s="126"/>
      <c r="F53" s="94"/>
      <c r="G53" s="127"/>
      <c r="H53" s="160"/>
    </row>
    <row r="54" spans="1:8" ht="28.5">
      <c r="A54" s="112" t="s">
        <v>87</v>
      </c>
      <c r="B54" s="138" t="s">
        <v>88</v>
      </c>
      <c r="C54" s="125" t="s">
        <v>70</v>
      </c>
      <c r="D54" s="116"/>
      <c r="E54" s="116"/>
      <c r="F54" s="116">
        <v>26</v>
      </c>
      <c r="G54" s="117"/>
      <c r="H54" s="181">
        <f>F54*G54</f>
        <v>0</v>
      </c>
    </row>
    <row r="55" spans="1:8" ht="14.25">
      <c r="A55" s="119"/>
      <c r="B55" s="92"/>
      <c r="C55" s="94"/>
      <c r="F55" s="94"/>
      <c r="G55" s="95"/>
      <c r="H55" s="245"/>
    </row>
    <row r="56" spans="1:8" ht="14.25">
      <c r="A56" s="119"/>
      <c r="B56" s="92"/>
      <c r="C56" s="93"/>
      <c r="F56" s="94"/>
      <c r="G56" s="95"/>
      <c r="H56" s="245"/>
    </row>
    <row r="57" spans="1:8" ht="28.5">
      <c r="A57" s="112" t="s">
        <v>89</v>
      </c>
      <c r="B57" s="138" t="s">
        <v>90</v>
      </c>
      <c r="C57" s="116" t="s">
        <v>70</v>
      </c>
      <c r="D57" s="116"/>
      <c r="E57" s="116"/>
      <c r="F57" s="116">
        <v>3</v>
      </c>
      <c r="G57" s="117"/>
      <c r="H57" s="181">
        <f>F57*G57</f>
        <v>0</v>
      </c>
    </row>
    <row r="58" spans="1:8" ht="14.25">
      <c r="A58" s="119"/>
      <c r="B58" s="123"/>
      <c r="C58" s="94"/>
      <c r="F58" s="94"/>
      <c r="G58" s="95"/>
      <c r="H58" s="160"/>
    </row>
    <row r="59" spans="1:8" ht="17.25" customHeight="1">
      <c r="A59" s="119"/>
      <c r="B59" s="123"/>
      <c r="C59" s="94"/>
      <c r="F59" s="94"/>
      <c r="G59" s="127"/>
      <c r="H59" s="160"/>
    </row>
    <row r="60" spans="1:8" ht="104.25" customHeight="1">
      <c r="A60" s="112" t="s">
        <v>91</v>
      </c>
      <c r="B60" s="139" t="s">
        <v>92</v>
      </c>
      <c r="C60" s="132" t="s">
        <v>443</v>
      </c>
      <c r="D60" s="132"/>
      <c r="E60" s="132"/>
      <c r="F60" s="116">
        <v>2</v>
      </c>
      <c r="G60" s="133"/>
      <c r="H60" s="177">
        <f>F60*G60</f>
        <v>0</v>
      </c>
    </row>
    <row r="61" spans="1:8" ht="17.25" customHeight="1">
      <c r="A61" s="119"/>
      <c r="B61" s="123"/>
      <c r="C61" s="94"/>
      <c r="F61" s="94"/>
      <c r="G61" s="127"/>
      <c r="H61" s="160"/>
    </row>
    <row r="62" spans="1:8" ht="17.25" customHeight="1">
      <c r="A62" s="119"/>
      <c r="B62" s="123"/>
      <c r="C62" s="94"/>
      <c r="F62" s="94"/>
      <c r="G62" s="127"/>
      <c r="H62" s="160"/>
    </row>
    <row r="63" spans="1:8" ht="103.5" customHeight="1">
      <c r="A63" s="140" t="s">
        <v>93</v>
      </c>
      <c r="B63" s="141" t="s">
        <v>94</v>
      </c>
      <c r="C63" s="136"/>
      <c r="D63" s="136"/>
      <c r="E63" s="136"/>
      <c r="F63" s="136"/>
      <c r="G63" s="137"/>
      <c r="H63" s="176"/>
    </row>
    <row r="64" spans="1:8" ht="32.25" customHeight="1">
      <c r="A64" s="142"/>
      <c r="B64" s="143" t="s">
        <v>95</v>
      </c>
      <c r="C64" s="136"/>
      <c r="D64" s="136"/>
      <c r="E64" s="136"/>
      <c r="F64" s="136"/>
      <c r="G64" s="137"/>
      <c r="H64" s="176"/>
    </row>
    <row r="65" spans="1:8" ht="18" customHeight="1">
      <c r="A65" s="144"/>
      <c r="B65" s="145" t="s">
        <v>96</v>
      </c>
      <c r="C65" s="132" t="s">
        <v>443</v>
      </c>
      <c r="D65" s="132"/>
      <c r="E65" s="132"/>
      <c r="F65" s="132">
        <v>5</v>
      </c>
      <c r="G65" s="133"/>
      <c r="H65" s="177">
        <f>F65*G65</f>
        <v>0</v>
      </c>
    </row>
    <row r="66" spans="1:8" ht="15.75" customHeight="1">
      <c r="A66" s="146"/>
      <c r="B66" s="123"/>
      <c r="C66" s="93"/>
      <c r="F66" s="94"/>
      <c r="G66" s="95"/>
      <c r="H66" s="160"/>
    </row>
    <row r="67" spans="1:8" ht="14.25">
      <c r="A67" s="146"/>
      <c r="B67" s="92"/>
      <c r="C67" s="93"/>
      <c r="F67" s="94"/>
      <c r="G67" s="95"/>
      <c r="H67" s="160"/>
    </row>
    <row r="68" spans="1:8" ht="99.75">
      <c r="A68" s="140" t="s">
        <v>97</v>
      </c>
      <c r="B68" s="141" t="s">
        <v>98</v>
      </c>
      <c r="C68" s="136"/>
      <c r="D68" s="136"/>
      <c r="E68" s="136"/>
      <c r="F68" s="136"/>
      <c r="G68" s="137"/>
      <c r="H68" s="176"/>
    </row>
    <row r="69" spans="1:8" ht="28.5">
      <c r="A69" s="142"/>
      <c r="B69" s="143" t="s">
        <v>95</v>
      </c>
      <c r="C69" s="136"/>
      <c r="D69" s="136"/>
      <c r="E69" s="136"/>
      <c r="F69" s="136"/>
      <c r="G69" s="137"/>
      <c r="H69" s="176"/>
    </row>
    <row r="70" spans="1:8" ht="14.25">
      <c r="A70" s="144"/>
      <c r="B70" s="145" t="s">
        <v>96</v>
      </c>
      <c r="C70" s="132" t="s">
        <v>443</v>
      </c>
      <c r="D70" s="132"/>
      <c r="E70" s="132"/>
      <c r="F70" s="132">
        <v>9</v>
      </c>
      <c r="G70" s="133"/>
      <c r="H70" s="177">
        <f>F70*G70</f>
        <v>0</v>
      </c>
    </row>
    <row r="71" spans="1:8" ht="14.25">
      <c r="A71" s="119"/>
      <c r="B71" s="122"/>
      <c r="C71" s="93"/>
      <c r="F71" s="94"/>
      <c r="G71" s="95"/>
      <c r="H71" s="245"/>
    </row>
    <row r="72" spans="1:8" ht="14.25">
      <c r="A72" s="119"/>
      <c r="B72" s="122"/>
      <c r="C72" s="93"/>
      <c r="F72" s="94"/>
      <c r="G72" s="95"/>
      <c r="H72" s="245"/>
    </row>
    <row r="73" spans="1:8" ht="85.5">
      <c r="A73" s="119" t="s">
        <v>99</v>
      </c>
      <c r="B73" s="123" t="s">
        <v>100</v>
      </c>
      <c r="C73" s="93"/>
      <c r="F73" s="94"/>
      <c r="G73" s="95"/>
      <c r="H73" s="245"/>
    </row>
    <row r="74" spans="1:8" ht="28.5">
      <c r="A74" s="119"/>
      <c r="B74" s="141" t="s">
        <v>101</v>
      </c>
      <c r="C74" s="93"/>
      <c r="F74" s="94"/>
      <c r="G74" s="95"/>
      <c r="H74" s="245"/>
    </row>
    <row r="75" spans="1:8" ht="14.25">
      <c r="A75" s="119"/>
      <c r="B75" s="92" t="s">
        <v>102</v>
      </c>
      <c r="C75" s="93"/>
      <c r="F75" s="94"/>
      <c r="G75" s="95"/>
      <c r="H75" s="245"/>
    </row>
    <row r="76" spans="1:8" ht="14.25">
      <c r="A76" s="119"/>
      <c r="B76" s="92" t="s">
        <v>103</v>
      </c>
      <c r="C76" s="93" t="s">
        <v>443</v>
      </c>
      <c r="F76" s="94">
        <v>4</v>
      </c>
      <c r="G76" s="95"/>
      <c r="H76" s="181">
        <f>F76*G76</f>
        <v>0</v>
      </c>
    </row>
    <row r="77" spans="1:8" ht="14.25">
      <c r="A77" s="147"/>
      <c r="B77" s="129" t="s">
        <v>104</v>
      </c>
      <c r="C77" s="114" t="s">
        <v>443</v>
      </c>
      <c r="D77" s="115"/>
      <c r="E77" s="115"/>
      <c r="F77" s="116">
        <v>1</v>
      </c>
      <c r="G77" s="117"/>
      <c r="H77" s="181">
        <f>F77*G77</f>
        <v>0</v>
      </c>
    </row>
    <row r="78" spans="1:8" ht="14.25">
      <c r="A78" s="119"/>
      <c r="B78" s="92"/>
      <c r="C78" s="93"/>
      <c r="F78" s="94"/>
      <c r="G78" s="95"/>
      <c r="H78" s="245"/>
    </row>
    <row r="79" spans="1:8" ht="14.25">
      <c r="A79" s="91"/>
      <c r="B79" s="92"/>
      <c r="C79" s="93"/>
      <c r="F79" s="94"/>
      <c r="G79" s="127"/>
      <c r="H79" s="245"/>
    </row>
    <row r="80" spans="1:8" ht="85.5">
      <c r="A80" s="119" t="s">
        <v>105</v>
      </c>
      <c r="B80" s="123" t="s">
        <v>106</v>
      </c>
      <c r="C80" s="93"/>
      <c r="F80" s="94"/>
      <c r="G80" s="95"/>
      <c r="H80" s="245"/>
    </row>
    <row r="81" spans="1:8" ht="28.5">
      <c r="A81" s="119"/>
      <c r="B81" s="141" t="s">
        <v>107</v>
      </c>
      <c r="C81" s="93"/>
      <c r="F81" s="94"/>
      <c r="G81" s="95"/>
      <c r="H81" s="245"/>
    </row>
    <row r="82" spans="1:8" ht="14.25">
      <c r="A82" s="119"/>
      <c r="B82" s="92" t="s">
        <v>102</v>
      </c>
      <c r="C82" s="93"/>
      <c r="F82" s="94"/>
      <c r="G82" s="95"/>
      <c r="H82" s="245"/>
    </row>
    <row r="83" spans="1:8" ht="14.25">
      <c r="A83" s="119"/>
      <c r="B83" s="92" t="s">
        <v>103</v>
      </c>
      <c r="C83" s="93" t="s">
        <v>443</v>
      </c>
      <c r="F83" s="94">
        <v>6</v>
      </c>
      <c r="G83" s="95"/>
      <c r="H83" s="181">
        <f>F83*G83</f>
        <v>0</v>
      </c>
    </row>
    <row r="84" spans="1:8" ht="14.25">
      <c r="A84" s="147"/>
      <c r="B84" s="129" t="s">
        <v>104</v>
      </c>
      <c r="C84" s="114" t="s">
        <v>443</v>
      </c>
      <c r="D84" s="115"/>
      <c r="E84" s="115"/>
      <c r="F84" s="116">
        <v>3</v>
      </c>
      <c r="G84" s="117"/>
      <c r="H84" s="181">
        <f>F84*G84</f>
        <v>0</v>
      </c>
    </row>
    <row r="85" spans="1:8" ht="14.25">
      <c r="A85" s="91"/>
      <c r="B85" s="122"/>
      <c r="C85" s="93"/>
      <c r="F85" s="94"/>
      <c r="G85" s="127"/>
      <c r="H85" s="245"/>
    </row>
    <row r="86" spans="1:8" ht="14.25">
      <c r="A86" s="91"/>
      <c r="B86" s="122"/>
      <c r="C86" s="93"/>
      <c r="F86" s="94"/>
      <c r="G86" s="127"/>
      <c r="H86" s="245"/>
    </row>
    <row r="87" spans="1:8" ht="14.25">
      <c r="A87" s="91"/>
      <c r="B87" s="122"/>
      <c r="C87" s="93"/>
      <c r="F87" s="94"/>
      <c r="G87" s="127"/>
      <c r="H87" s="245"/>
    </row>
    <row r="88" spans="1:8" ht="43.5">
      <c r="A88" s="119" t="s">
        <v>108</v>
      </c>
      <c r="B88" s="123" t="s">
        <v>109</v>
      </c>
      <c r="C88" s="93"/>
      <c r="F88" s="94"/>
      <c r="G88" s="127"/>
      <c r="H88" s="245"/>
    </row>
    <row r="89" spans="1:8" ht="15">
      <c r="A89" s="119"/>
      <c r="B89" s="92" t="s">
        <v>110</v>
      </c>
      <c r="C89" s="93" t="s">
        <v>66</v>
      </c>
      <c r="F89" s="94">
        <v>20</v>
      </c>
      <c r="G89" s="127"/>
      <c r="H89" s="160">
        <f>F89*G89</f>
        <v>0</v>
      </c>
    </row>
    <row r="90" spans="1:8" ht="15">
      <c r="A90" s="112"/>
      <c r="B90" s="129" t="s">
        <v>111</v>
      </c>
      <c r="C90" s="114" t="s">
        <v>66</v>
      </c>
      <c r="D90" s="115"/>
      <c r="E90" s="115"/>
      <c r="F90" s="116">
        <v>10</v>
      </c>
      <c r="G90" s="117"/>
      <c r="H90" s="181">
        <f>F90*G90</f>
        <v>0</v>
      </c>
    </row>
    <row r="91" spans="1:8" ht="14.25">
      <c r="A91" s="119"/>
      <c r="B91" s="122"/>
      <c r="C91" s="93"/>
      <c r="F91" s="94"/>
      <c r="G91" s="95"/>
      <c r="H91" s="245"/>
    </row>
    <row r="92" spans="1:8" ht="14.25">
      <c r="A92" s="119"/>
      <c r="B92" s="122"/>
      <c r="C92" s="93"/>
      <c r="F92" s="94"/>
      <c r="G92" s="95"/>
      <c r="H92" s="245"/>
    </row>
    <row r="93" spans="1:8" ht="28.5">
      <c r="A93" s="112" t="s">
        <v>112</v>
      </c>
      <c r="B93" s="138" t="s">
        <v>113</v>
      </c>
      <c r="C93" s="114" t="s">
        <v>66</v>
      </c>
      <c r="D93" s="115"/>
      <c r="E93" s="115"/>
      <c r="F93" s="116">
        <v>300</v>
      </c>
      <c r="G93" s="117"/>
      <c r="H93" s="181">
        <f>F93*G93</f>
        <v>0</v>
      </c>
    </row>
    <row r="94" spans="1:8" ht="14.25">
      <c r="A94" s="119"/>
      <c r="B94" s="122"/>
      <c r="C94" s="93"/>
      <c r="F94" s="94"/>
      <c r="G94" s="95"/>
      <c r="H94" s="245"/>
    </row>
    <row r="95" spans="1:8" ht="14.25">
      <c r="A95" s="119"/>
      <c r="B95" s="122"/>
      <c r="C95" s="93"/>
      <c r="F95" s="94"/>
      <c r="G95" s="95"/>
      <c r="H95" s="245"/>
    </row>
    <row r="96" spans="1:8" ht="14.25">
      <c r="A96" s="112" t="s">
        <v>114</v>
      </c>
      <c r="B96" s="138" t="s">
        <v>115</v>
      </c>
      <c r="C96" s="114" t="s">
        <v>66</v>
      </c>
      <c r="D96" s="115"/>
      <c r="E96" s="115"/>
      <c r="F96" s="116">
        <v>60</v>
      </c>
      <c r="G96" s="117"/>
      <c r="H96" s="181">
        <f>F96*G96</f>
        <v>0</v>
      </c>
    </row>
    <row r="97" spans="1:8" ht="14.25">
      <c r="A97" s="119"/>
      <c r="B97" s="92"/>
      <c r="C97" s="93"/>
      <c r="F97" s="94"/>
      <c r="G97" s="127"/>
      <c r="H97" s="245"/>
    </row>
    <row r="98" spans="1:8" ht="14.25">
      <c r="A98" s="119"/>
      <c r="B98" s="92"/>
      <c r="C98" s="94"/>
      <c r="D98" s="94"/>
      <c r="E98" s="94"/>
      <c r="F98" s="94"/>
      <c r="G98" s="127"/>
      <c r="H98" s="245"/>
    </row>
    <row r="99" spans="1:8" ht="57">
      <c r="A99" s="112" t="s">
        <v>116</v>
      </c>
      <c r="B99" s="138" t="s">
        <v>117</v>
      </c>
      <c r="C99" s="116" t="s">
        <v>118</v>
      </c>
      <c r="D99" s="116"/>
      <c r="E99" s="116"/>
      <c r="F99" s="116">
        <v>5</v>
      </c>
      <c r="G99" s="117"/>
      <c r="H99" s="181">
        <f>F99*G99</f>
        <v>0</v>
      </c>
    </row>
    <row r="100" spans="1:8" ht="14.25">
      <c r="A100" s="119"/>
      <c r="B100" s="123"/>
      <c r="C100" s="94"/>
      <c r="D100" s="94"/>
      <c r="E100" s="94"/>
      <c r="F100" s="94"/>
      <c r="G100" s="127"/>
      <c r="H100" s="160"/>
    </row>
    <row r="101" spans="1:8" ht="14.25">
      <c r="A101" s="119"/>
      <c r="B101" s="92"/>
      <c r="C101" s="94"/>
      <c r="D101" s="94"/>
      <c r="E101" s="94"/>
      <c r="F101" s="94"/>
      <c r="G101" s="127"/>
      <c r="H101" s="245"/>
    </row>
    <row r="102" spans="1:8" ht="28.5">
      <c r="A102" s="112" t="s">
        <v>119</v>
      </c>
      <c r="B102" s="138" t="s">
        <v>120</v>
      </c>
      <c r="C102" s="114" t="s">
        <v>66</v>
      </c>
      <c r="D102" s="115"/>
      <c r="E102" s="115"/>
      <c r="F102" s="116">
        <v>350</v>
      </c>
      <c r="G102" s="117"/>
      <c r="H102" s="181">
        <f>F102*G102</f>
        <v>0</v>
      </c>
    </row>
    <row r="103" spans="1:8" ht="14.25">
      <c r="A103" s="91"/>
      <c r="B103" s="92"/>
      <c r="C103" s="93"/>
      <c r="F103" s="94"/>
      <c r="G103" s="127"/>
      <c r="H103" s="245"/>
    </row>
    <row r="104" spans="1:8" ht="14.25">
      <c r="A104" s="119"/>
      <c r="B104" s="92"/>
      <c r="C104" s="93"/>
      <c r="F104" s="94"/>
      <c r="G104" s="127"/>
      <c r="H104" s="245"/>
    </row>
    <row r="105" spans="1:8" ht="28.5">
      <c r="A105" s="112" t="s">
        <v>121</v>
      </c>
      <c r="B105" s="138" t="s">
        <v>122</v>
      </c>
      <c r="C105" s="114" t="s">
        <v>66</v>
      </c>
      <c r="D105" s="115"/>
      <c r="E105" s="115"/>
      <c r="F105" s="116">
        <v>300</v>
      </c>
      <c r="G105" s="117"/>
      <c r="H105" s="181">
        <f>F105*G105</f>
        <v>0</v>
      </c>
    </row>
    <row r="106" spans="1:8" ht="14.25">
      <c r="A106" s="119"/>
      <c r="B106" s="92"/>
      <c r="C106" s="93"/>
      <c r="F106" s="94"/>
      <c r="G106" s="95"/>
      <c r="H106" s="245"/>
    </row>
    <row r="107" spans="1:8" ht="14.25">
      <c r="A107" s="119"/>
      <c r="B107" s="92"/>
      <c r="C107" s="93"/>
      <c r="F107" s="94"/>
      <c r="G107" s="95"/>
      <c r="H107" s="245"/>
    </row>
    <row r="108" spans="1:8" ht="28.5">
      <c r="A108" s="112" t="s">
        <v>123</v>
      </c>
      <c r="B108" s="138" t="s">
        <v>124</v>
      </c>
      <c r="C108" s="114" t="s">
        <v>66</v>
      </c>
      <c r="D108" s="115"/>
      <c r="E108" s="115"/>
      <c r="F108" s="116">
        <v>300</v>
      </c>
      <c r="G108" s="117"/>
      <c r="H108" s="181">
        <f>F108*G108</f>
        <v>0</v>
      </c>
    </row>
    <row r="109" spans="1:8" ht="14.25">
      <c r="A109" s="119"/>
      <c r="B109" s="123"/>
      <c r="C109" s="93"/>
      <c r="F109" s="94"/>
      <c r="G109" s="127"/>
      <c r="H109" s="160"/>
    </row>
    <row r="110" spans="1:8" ht="14.25">
      <c r="A110" s="119"/>
      <c r="B110" s="92"/>
      <c r="C110" s="93"/>
      <c r="F110" s="94"/>
      <c r="G110" s="127"/>
      <c r="H110" s="245"/>
    </row>
    <row r="111" spans="1:8" ht="14.25">
      <c r="A111" s="112" t="s">
        <v>125</v>
      </c>
      <c r="B111" s="124" t="s">
        <v>126</v>
      </c>
      <c r="C111" s="116" t="s">
        <v>66</v>
      </c>
      <c r="D111" s="116"/>
      <c r="E111" s="116"/>
      <c r="F111" s="116">
        <v>540</v>
      </c>
      <c r="G111" s="117"/>
      <c r="H111" s="181">
        <f>F111*G111</f>
        <v>0</v>
      </c>
    </row>
    <row r="112" spans="1:8" ht="14.25">
      <c r="A112" s="119"/>
      <c r="B112" s="92"/>
      <c r="C112" s="93"/>
      <c r="F112" s="94"/>
      <c r="G112" s="127"/>
      <c r="H112" s="245"/>
    </row>
    <row r="113" spans="1:8" ht="14.25">
      <c r="A113" s="119"/>
      <c r="B113" s="92"/>
      <c r="C113" s="93"/>
      <c r="F113" s="94"/>
      <c r="G113" s="127"/>
      <c r="H113" s="245"/>
    </row>
    <row r="114" spans="1:8" ht="28.5">
      <c r="A114" s="112" t="s">
        <v>127</v>
      </c>
      <c r="B114" s="138" t="s">
        <v>128</v>
      </c>
      <c r="C114" s="114" t="s">
        <v>443</v>
      </c>
      <c r="D114" s="115"/>
      <c r="E114" s="115"/>
      <c r="F114" s="116">
        <v>1</v>
      </c>
      <c r="G114" s="117"/>
      <c r="H114" s="181">
        <f>F114*G114</f>
        <v>0</v>
      </c>
    </row>
    <row r="115" spans="1:8" ht="14.25">
      <c r="A115" s="119"/>
      <c r="B115" s="92"/>
      <c r="C115" s="93"/>
      <c r="F115" s="94"/>
      <c r="G115" s="127"/>
      <c r="H115" s="245"/>
    </row>
    <row r="116" spans="1:8" ht="14.25">
      <c r="A116" s="119"/>
      <c r="B116" s="92"/>
      <c r="C116" s="93"/>
      <c r="F116" s="94"/>
      <c r="G116" s="127"/>
      <c r="H116" s="245"/>
    </row>
    <row r="117" spans="1:8" ht="28.5">
      <c r="A117" s="112" t="s">
        <v>129</v>
      </c>
      <c r="B117" s="138" t="s">
        <v>130</v>
      </c>
      <c r="C117" s="114" t="s">
        <v>443</v>
      </c>
      <c r="D117" s="115"/>
      <c r="E117" s="115"/>
      <c r="F117" s="148">
        <v>2</v>
      </c>
      <c r="G117" s="117"/>
      <c r="H117" s="181">
        <f>F117*G117</f>
        <v>0</v>
      </c>
    </row>
    <row r="118" spans="1:8" ht="14.25">
      <c r="A118" s="119"/>
      <c r="B118" s="92"/>
      <c r="C118" s="93"/>
      <c r="F118" s="94"/>
      <c r="G118" s="95"/>
      <c r="H118" s="245"/>
    </row>
    <row r="119" spans="1:8" ht="14.25">
      <c r="A119" s="119"/>
      <c r="B119" s="92"/>
      <c r="C119" s="93"/>
      <c r="F119" s="94"/>
      <c r="G119" s="95"/>
      <c r="H119" s="245"/>
    </row>
    <row r="120" spans="1:8" ht="36.75" customHeight="1">
      <c r="A120" s="112" t="s">
        <v>131</v>
      </c>
      <c r="B120" s="138" t="s">
        <v>132</v>
      </c>
      <c r="C120" s="114" t="s">
        <v>443</v>
      </c>
      <c r="D120" s="115"/>
      <c r="E120" s="115"/>
      <c r="F120" s="116">
        <v>5</v>
      </c>
      <c r="G120" s="117"/>
      <c r="H120" s="181">
        <f>F120*G120</f>
        <v>0</v>
      </c>
    </row>
    <row r="121" spans="1:8" ht="14.25">
      <c r="A121" s="91"/>
      <c r="B121" s="123"/>
      <c r="C121" s="93"/>
      <c r="F121" s="94"/>
      <c r="G121" s="127"/>
      <c r="H121" s="160"/>
    </row>
    <row r="122" spans="1:8" ht="16.5" customHeight="1">
      <c r="A122" s="91"/>
      <c r="B122" s="92"/>
      <c r="C122" s="93"/>
      <c r="F122" s="94"/>
      <c r="G122" s="127"/>
      <c r="H122" s="245"/>
    </row>
    <row r="123" spans="1:8" ht="33" customHeight="1">
      <c r="A123" s="112" t="s">
        <v>133</v>
      </c>
      <c r="B123" s="130" t="s">
        <v>134</v>
      </c>
      <c r="C123" s="132" t="s">
        <v>135</v>
      </c>
      <c r="D123" s="132"/>
      <c r="E123" s="132"/>
      <c r="F123" s="132">
        <v>540</v>
      </c>
      <c r="G123" s="133"/>
      <c r="H123" s="177">
        <f>F123*G123</f>
        <v>0</v>
      </c>
    </row>
    <row r="124" spans="1:8" ht="18" customHeight="1">
      <c r="A124" s="119"/>
      <c r="B124" s="92"/>
      <c r="C124" s="93"/>
      <c r="F124" s="94"/>
      <c r="G124" s="127"/>
      <c r="H124" s="245"/>
    </row>
    <row r="125" spans="1:8" ht="16.5" customHeight="1">
      <c r="A125" s="119"/>
      <c r="B125" s="92"/>
      <c r="C125" s="93"/>
      <c r="F125" s="94"/>
      <c r="G125" s="127"/>
      <c r="H125" s="245"/>
    </row>
    <row r="126" spans="1:8" ht="47.25" customHeight="1">
      <c r="A126" s="112" t="s">
        <v>136</v>
      </c>
      <c r="B126" s="138" t="s">
        <v>137</v>
      </c>
      <c r="C126" s="114" t="s">
        <v>66</v>
      </c>
      <c r="D126" s="115"/>
      <c r="E126" s="115"/>
      <c r="F126" s="116">
        <v>270</v>
      </c>
      <c r="G126" s="149"/>
      <c r="H126" s="181">
        <f>F126*G126</f>
        <v>0</v>
      </c>
    </row>
    <row r="127" spans="1:8" ht="14.25">
      <c r="A127" s="91"/>
      <c r="B127" s="92"/>
      <c r="C127" s="93"/>
      <c r="F127" s="94"/>
      <c r="G127" s="95"/>
      <c r="H127" s="245"/>
    </row>
    <row r="128" spans="1:8" ht="15" thickBot="1">
      <c r="A128" s="91"/>
      <c r="B128" s="92"/>
      <c r="C128" s="93"/>
      <c r="F128" s="94"/>
      <c r="G128" s="95"/>
      <c r="H128" s="245"/>
    </row>
    <row r="129" spans="1:8" ht="25.5" customHeight="1" thickBot="1">
      <c r="A129" s="150" t="s">
        <v>138</v>
      </c>
      <c r="B129" s="151"/>
      <c r="C129" s="152"/>
      <c r="D129" s="152"/>
      <c r="E129" s="152"/>
      <c r="F129" s="152"/>
      <c r="G129" s="153"/>
      <c r="H129" s="249">
        <f>SUM(H20:H128)</f>
        <v>0</v>
      </c>
    </row>
    <row r="130" spans="1:8" ht="14.25">
      <c r="A130" s="91"/>
      <c r="B130" s="92"/>
      <c r="C130" s="93"/>
      <c r="F130" s="154"/>
      <c r="G130" s="85"/>
      <c r="H130" s="245"/>
    </row>
    <row r="131" spans="1:8" ht="14.25">
      <c r="A131" s="91"/>
      <c r="B131" s="92"/>
      <c r="C131" s="93"/>
      <c r="F131" s="154"/>
      <c r="G131" s="85"/>
      <c r="H131" s="245"/>
    </row>
    <row r="132" spans="1:8" ht="14.25">
      <c r="A132" s="91"/>
      <c r="B132" s="92"/>
      <c r="C132" s="93"/>
      <c r="F132" s="154"/>
      <c r="G132" s="85"/>
      <c r="H132" s="245"/>
    </row>
    <row r="133" spans="1:8" ht="14.25">
      <c r="A133" s="91"/>
      <c r="B133" s="92"/>
      <c r="C133" s="93"/>
      <c r="F133" s="154"/>
      <c r="G133" s="85"/>
      <c r="H133" s="245"/>
    </row>
    <row r="134" spans="1:8" ht="15.75" customHeight="1">
      <c r="A134" s="91"/>
      <c r="B134" s="92"/>
      <c r="C134" s="93"/>
      <c r="F134" s="154"/>
      <c r="G134" s="85"/>
      <c r="H134" s="245"/>
    </row>
    <row r="135" spans="1:8" ht="14.25">
      <c r="A135" s="91"/>
      <c r="B135" s="92"/>
      <c r="C135" s="93"/>
      <c r="F135" s="154"/>
      <c r="G135" s="85"/>
      <c r="H135" s="245"/>
    </row>
    <row r="136" spans="1:8" ht="22.5" customHeight="1">
      <c r="A136" s="155" t="s">
        <v>139</v>
      </c>
      <c r="B136" s="156" t="s">
        <v>140</v>
      </c>
      <c r="C136" s="108"/>
      <c r="D136" s="109"/>
      <c r="E136" s="109"/>
      <c r="F136" s="110"/>
      <c r="G136" s="111"/>
      <c r="H136" s="246"/>
    </row>
    <row r="137" spans="1:8" ht="14.25">
      <c r="A137" s="119"/>
      <c r="B137" s="92"/>
      <c r="C137" s="93"/>
      <c r="F137" s="154"/>
      <c r="G137" s="85"/>
      <c r="H137" s="245"/>
    </row>
    <row r="138" spans="1:8" ht="14.25">
      <c r="A138" s="119"/>
      <c r="B138" s="92"/>
      <c r="C138" s="93"/>
      <c r="F138" s="154"/>
      <c r="G138" s="121"/>
      <c r="H138" s="245"/>
    </row>
    <row r="139" spans="1:8" ht="85.5">
      <c r="A139" s="157" t="s">
        <v>493</v>
      </c>
      <c r="B139" s="138" t="s">
        <v>141</v>
      </c>
      <c r="C139" s="114" t="s">
        <v>443</v>
      </c>
      <c r="D139" s="115"/>
      <c r="E139" s="115"/>
      <c r="F139" s="158">
        <v>5</v>
      </c>
      <c r="G139" s="149"/>
      <c r="H139" s="181">
        <f>F139*G139</f>
        <v>0</v>
      </c>
    </row>
    <row r="140" spans="1:8" ht="14.25">
      <c r="A140" s="119"/>
      <c r="B140" s="159"/>
      <c r="C140" s="93"/>
      <c r="F140" s="160"/>
      <c r="G140" s="161"/>
      <c r="H140" s="245"/>
    </row>
    <row r="141" spans="1:8" ht="14.25">
      <c r="A141" s="119"/>
      <c r="B141" s="159"/>
      <c r="C141" s="93"/>
      <c r="F141" s="160"/>
      <c r="G141" s="161"/>
      <c r="H141" s="245"/>
    </row>
    <row r="142" spans="1:8" ht="99.75">
      <c r="A142" s="157" t="s">
        <v>743</v>
      </c>
      <c r="B142" s="138" t="s">
        <v>142</v>
      </c>
      <c r="C142" s="114" t="s">
        <v>443</v>
      </c>
      <c r="D142" s="115"/>
      <c r="E142" s="115"/>
      <c r="F142" s="158">
        <v>3</v>
      </c>
      <c r="G142" s="149"/>
      <c r="H142" s="181">
        <f>F142*G142</f>
        <v>0</v>
      </c>
    </row>
    <row r="143" spans="1:8" ht="14.25">
      <c r="A143" s="119"/>
      <c r="B143" s="159"/>
      <c r="C143" s="93"/>
      <c r="F143" s="160"/>
      <c r="G143" s="161"/>
      <c r="H143" s="245"/>
    </row>
    <row r="144" spans="1:8" ht="14.25">
      <c r="A144" s="119"/>
      <c r="B144" s="159"/>
      <c r="C144" s="93"/>
      <c r="F144" s="160"/>
      <c r="G144" s="161"/>
      <c r="H144" s="245"/>
    </row>
    <row r="145" spans="1:8" ht="85.5">
      <c r="A145" s="157" t="s">
        <v>744</v>
      </c>
      <c r="B145" s="138" t="s">
        <v>514</v>
      </c>
      <c r="C145" s="114" t="s">
        <v>443</v>
      </c>
      <c r="D145" s="115"/>
      <c r="E145" s="115"/>
      <c r="F145" s="158">
        <v>2</v>
      </c>
      <c r="G145" s="149"/>
      <c r="H145" s="181">
        <f>F145*G145</f>
        <v>0</v>
      </c>
    </row>
    <row r="146" spans="1:8" ht="14.25">
      <c r="A146" s="119"/>
      <c r="B146" s="159"/>
      <c r="C146" s="93"/>
      <c r="F146" s="160"/>
      <c r="G146" s="161"/>
      <c r="H146" s="245"/>
    </row>
    <row r="147" spans="1:8" ht="14.25">
      <c r="A147" s="119"/>
      <c r="B147" s="159"/>
      <c r="C147" s="93"/>
      <c r="F147" s="160"/>
      <c r="G147" s="161"/>
      <c r="H147" s="245"/>
    </row>
    <row r="148" spans="1:8" ht="85.5">
      <c r="A148" s="157" t="s">
        <v>745</v>
      </c>
      <c r="B148" s="138" t="s">
        <v>515</v>
      </c>
      <c r="C148" s="114" t="s">
        <v>443</v>
      </c>
      <c r="D148" s="115"/>
      <c r="E148" s="115"/>
      <c r="F148" s="158">
        <v>4</v>
      </c>
      <c r="G148" s="149"/>
      <c r="H148" s="181">
        <f>F148*G148</f>
        <v>0</v>
      </c>
    </row>
    <row r="149" spans="1:8" ht="14.25">
      <c r="A149" s="119"/>
      <c r="B149" s="159"/>
      <c r="C149" s="93"/>
      <c r="F149" s="160"/>
      <c r="G149" s="161"/>
      <c r="H149" s="245"/>
    </row>
    <row r="150" spans="1:8" ht="14.25">
      <c r="A150" s="119"/>
      <c r="B150" s="159"/>
      <c r="C150" s="93"/>
      <c r="F150" s="160"/>
      <c r="G150" s="161"/>
      <c r="H150" s="245"/>
    </row>
    <row r="151" spans="1:8" ht="228" customHeight="1">
      <c r="A151" s="112" t="s">
        <v>746</v>
      </c>
      <c r="B151" s="162" t="s">
        <v>516</v>
      </c>
      <c r="C151" s="114" t="s">
        <v>443</v>
      </c>
      <c r="D151" s="115"/>
      <c r="E151" s="115"/>
      <c r="F151" s="158">
        <v>31</v>
      </c>
      <c r="G151" s="149"/>
      <c r="H151" s="181">
        <f>F151*G151</f>
        <v>0</v>
      </c>
    </row>
    <row r="152" spans="1:8" ht="14.25">
      <c r="A152" s="119"/>
      <c r="B152" s="159"/>
      <c r="C152" s="93"/>
      <c r="F152" s="160"/>
      <c r="G152" s="161"/>
      <c r="H152" s="245"/>
    </row>
    <row r="153" spans="1:8" ht="14.25">
      <c r="A153" s="119"/>
      <c r="B153" s="159"/>
      <c r="C153" s="93"/>
      <c r="F153" s="160"/>
      <c r="G153" s="161"/>
      <c r="H153" s="245"/>
    </row>
    <row r="154" spans="1:8" ht="14.25">
      <c r="A154" s="119"/>
      <c r="B154" s="159"/>
      <c r="C154" s="93"/>
      <c r="F154" s="160"/>
      <c r="G154" s="161"/>
      <c r="H154" s="245"/>
    </row>
    <row r="155" spans="1:7" ht="14.25">
      <c r="A155" s="84"/>
      <c r="B155" s="141"/>
      <c r="F155" s="94"/>
      <c r="G155" s="161"/>
    </row>
    <row r="156" spans="1:8" ht="14.25">
      <c r="A156" s="140" t="s">
        <v>747</v>
      </c>
      <c r="B156" s="122" t="s">
        <v>517</v>
      </c>
      <c r="C156" s="93"/>
      <c r="F156" s="160"/>
      <c r="G156" s="161"/>
      <c r="H156" s="160"/>
    </row>
    <row r="157" spans="1:8" ht="14.25">
      <c r="A157" s="144"/>
      <c r="B157" s="129" t="s">
        <v>518</v>
      </c>
      <c r="C157" s="114" t="s">
        <v>443</v>
      </c>
      <c r="D157" s="115"/>
      <c r="E157" s="115"/>
      <c r="F157" s="158">
        <v>31</v>
      </c>
      <c r="G157" s="149"/>
      <c r="H157" s="181">
        <f>F157*G157</f>
        <v>0</v>
      </c>
    </row>
    <row r="158" spans="2:7" ht="14.25">
      <c r="B158" s="141"/>
      <c r="F158" s="94"/>
      <c r="G158" s="161"/>
    </row>
    <row r="159" spans="2:7" ht="14.25">
      <c r="B159" s="141"/>
      <c r="F159" s="94"/>
      <c r="G159" s="161"/>
    </row>
    <row r="160" spans="1:8" ht="57">
      <c r="A160" s="157" t="s">
        <v>494</v>
      </c>
      <c r="B160" s="139" t="s">
        <v>519</v>
      </c>
      <c r="C160" s="115" t="s">
        <v>443</v>
      </c>
      <c r="D160" s="115"/>
      <c r="E160" s="115"/>
      <c r="F160" s="116">
        <v>20</v>
      </c>
      <c r="G160" s="149"/>
      <c r="H160" s="181">
        <f>F160*G160</f>
        <v>0</v>
      </c>
    </row>
    <row r="161" spans="2:7" ht="14.25">
      <c r="B161" s="141"/>
      <c r="F161" s="94"/>
      <c r="G161" s="161"/>
    </row>
    <row r="162" spans="2:7" ht="14.25">
      <c r="B162" s="141"/>
      <c r="F162" s="94"/>
      <c r="G162" s="161"/>
    </row>
    <row r="163" spans="2:7" ht="14.25">
      <c r="B163" s="141"/>
      <c r="F163" s="94"/>
      <c r="G163" s="161"/>
    </row>
    <row r="164" spans="2:7" ht="14.25">
      <c r="B164" s="141"/>
      <c r="F164" s="94"/>
      <c r="G164" s="161"/>
    </row>
    <row r="165" spans="2:7" ht="14.25">
      <c r="B165" s="141"/>
      <c r="F165" s="94"/>
      <c r="G165" s="161"/>
    </row>
    <row r="166" spans="1:8" ht="199.5">
      <c r="A166" s="157" t="s">
        <v>495</v>
      </c>
      <c r="B166" s="139" t="s">
        <v>520</v>
      </c>
      <c r="C166" s="115" t="s">
        <v>443</v>
      </c>
      <c r="D166" s="115"/>
      <c r="E166" s="115"/>
      <c r="F166" s="116">
        <v>14</v>
      </c>
      <c r="G166" s="149"/>
      <c r="H166" s="181">
        <f>F166*G166</f>
        <v>0</v>
      </c>
    </row>
    <row r="167" spans="2:7" ht="14.25">
      <c r="B167" s="141"/>
      <c r="F167" s="94"/>
      <c r="G167" s="161"/>
    </row>
    <row r="168" spans="2:7" ht="14.25">
      <c r="B168" s="141"/>
      <c r="F168" s="94"/>
      <c r="G168" s="161"/>
    </row>
    <row r="169" spans="1:8" ht="128.25">
      <c r="A169" s="157" t="s">
        <v>496</v>
      </c>
      <c r="B169" s="139" t="s">
        <v>521</v>
      </c>
      <c r="C169" s="115" t="s">
        <v>443</v>
      </c>
      <c r="D169" s="115"/>
      <c r="E169" s="115"/>
      <c r="F169" s="116">
        <v>10</v>
      </c>
      <c r="G169" s="149"/>
      <c r="H169" s="181">
        <f>F169*G169</f>
        <v>0</v>
      </c>
    </row>
    <row r="170" spans="2:7" ht="14.25">
      <c r="B170" s="141"/>
      <c r="F170" s="94"/>
      <c r="G170" s="161"/>
    </row>
    <row r="171" spans="2:7" ht="14.25">
      <c r="B171" s="141"/>
      <c r="F171" s="94"/>
      <c r="G171" s="161"/>
    </row>
    <row r="172" spans="1:8" ht="28.5">
      <c r="A172" s="163" t="s">
        <v>497</v>
      </c>
      <c r="B172" s="134" t="s">
        <v>522</v>
      </c>
      <c r="F172" s="160"/>
      <c r="G172" s="161"/>
      <c r="H172" s="160"/>
    </row>
    <row r="173" spans="1:8" ht="14.25">
      <c r="A173" s="164"/>
      <c r="B173" s="250" t="s">
        <v>523</v>
      </c>
      <c r="C173" s="114" t="s">
        <v>443</v>
      </c>
      <c r="D173" s="115"/>
      <c r="E173" s="115"/>
      <c r="F173" s="158">
        <v>14</v>
      </c>
      <c r="G173" s="149"/>
      <c r="H173" s="181">
        <f>G173*F173</f>
        <v>0</v>
      </c>
    </row>
    <row r="174" spans="1:8" ht="14.25">
      <c r="A174" s="146"/>
      <c r="B174" s="251"/>
      <c r="C174" s="93"/>
      <c r="F174" s="165"/>
      <c r="G174" s="161"/>
      <c r="H174" s="160"/>
    </row>
    <row r="175" spans="1:8" ht="14.25">
      <c r="A175" s="146"/>
      <c r="B175" s="251"/>
      <c r="C175" s="93"/>
      <c r="F175" s="165"/>
      <c r="G175" s="161"/>
      <c r="H175" s="160"/>
    </row>
    <row r="176" spans="1:8" ht="28.5">
      <c r="A176" s="166" t="s">
        <v>748</v>
      </c>
      <c r="B176" s="113" t="s">
        <v>524</v>
      </c>
      <c r="C176" s="114" t="s">
        <v>443</v>
      </c>
      <c r="D176" s="115"/>
      <c r="E176" s="115"/>
      <c r="F176" s="158">
        <v>7</v>
      </c>
      <c r="G176" s="149"/>
      <c r="H176" s="181">
        <f>G176*F176</f>
        <v>0</v>
      </c>
    </row>
    <row r="177" spans="1:8" ht="14.25">
      <c r="A177" s="140"/>
      <c r="B177" s="122"/>
      <c r="C177" s="93"/>
      <c r="F177" s="165"/>
      <c r="G177" s="161"/>
      <c r="H177" s="160"/>
    </row>
    <row r="178" spans="1:8" ht="14.25">
      <c r="A178" s="140"/>
      <c r="B178" s="122"/>
      <c r="C178" s="93"/>
      <c r="F178" s="165"/>
      <c r="G178" s="161"/>
      <c r="H178" s="160"/>
    </row>
    <row r="179" spans="1:8" ht="14.25">
      <c r="A179" s="166" t="s">
        <v>498</v>
      </c>
      <c r="B179" s="252" t="s">
        <v>525</v>
      </c>
      <c r="C179" s="114" t="s">
        <v>443</v>
      </c>
      <c r="D179" s="115"/>
      <c r="E179" s="115"/>
      <c r="F179" s="158">
        <v>4</v>
      </c>
      <c r="G179" s="149"/>
      <c r="H179" s="181">
        <f>G179*F179</f>
        <v>0</v>
      </c>
    </row>
    <row r="180" spans="1:8" ht="14.25">
      <c r="A180" s="146"/>
      <c r="B180" s="251"/>
      <c r="C180" s="93"/>
      <c r="F180" s="165"/>
      <c r="G180" s="161"/>
      <c r="H180" s="160"/>
    </row>
    <row r="181" spans="1:8" ht="14.25">
      <c r="A181" s="146"/>
      <c r="B181" s="251"/>
      <c r="C181" s="93"/>
      <c r="F181" s="165"/>
      <c r="G181" s="161"/>
      <c r="H181" s="160"/>
    </row>
    <row r="182" spans="1:8" ht="14.25">
      <c r="A182" s="146"/>
      <c r="B182" s="251"/>
      <c r="C182" s="93"/>
      <c r="F182" s="165"/>
      <c r="G182" s="161"/>
      <c r="H182" s="160"/>
    </row>
    <row r="183" spans="1:8" ht="14.25">
      <c r="A183" s="146"/>
      <c r="B183" s="251"/>
      <c r="C183" s="93"/>
      <c r="F183" s="165"/>
      <c r="G183" s="161"/>
      <c r="H183" s="160"/>
    </row>
    <row r="184" spans="1:8" ht="85.5">
      <c r="A184" s="140" t="s">
        <v>499</v>
      </c>
      <c r="B184" s="123" t="s">
        <v>526</v>
      </c>
      <c r="C184" s="93"/>
      <c r="F184" s="165"/>
      <c r="G184" s="161"/>
      <c r="H184" s="160"/>
    </row>
    <row r="185" spans="1:8" ht="15">
      <c r="A185" s="146"/>
      <c r="B185" s="167" t="s">
        <v>527</v>
      </c>
      <c r="C185" s="94"/>
      <c r="D185" s="168"/>
      <c r="E185" s="168"/>
      <c r="F185" s="169"/>
      <c r="G185" s="161"/>
      <c r="H185" s="160"/>
    </row>
    <row r="186" spans="1:8" ht="14.25">
      <c r="A186" s="146"/>
      <c r="B186" s="170" t="s">
        <v>528</v>
      </c>
      <c r="C186" s="94" t="s">
        <v>443</v>
      </c>
      <c r="D186" s="168"/>
      <c r="E186" s="168"/>
      <c r="F186" s="169">
        <v>1</v>
      </c>
      <c r="G186" s="161"/>
      <c r="H186" s="160"/>
    </row>
    <row r="187" spans="1:8" ht="28.5">
      <c r="A187" s="146"/>
      <c r="B187" s="171" t="s">
        <v>529</v>
      </c>
      <c r="C187" s="94" t="s">
        <v>443</v>
      </c>
      <c r="D187" s="168"/>
      <c r="E187" s="168"/>
      <c r="F187" s="169">
        <v>1</v>
      </c>
      <c r="G187" s="161"/>
      <c r="H187" s="160"/>
    </row>
    <row r="188" spans="1:8" ht="28.5">
      <c r="A188" s="146"/>
      <c r="B188" s="171" t="s">
        <v>530</v>
      </c>
      <c r="C188" s="94" t="s">
        <v>443</v>
      </c>
      <c r="D188" s="168"/>
      <c r="E188" s="168"/>
      <c r="F188" s="169">
        <v>1</v>
      </c>
      <c r="G188" s="161"/>
      <c r="H188" s="160"/>
    </row>
    <row r="189" spans="1:8" ht="28.5">
      <c r="A189" s="146"/>
      <c r="B189" s="172" t="s">
        <v>531</v>
      </c>
      <c r="C189" s="94" t="s">
        <v>443</v>
      </c>
      <c r="D189" s="168"/>
      <c r="E189" s="168"/>
      <c r="F189" s="169">
        <v>1</v>
      </c>
      <c r="G189" s="161"/>
      <c r="H189" s="160"/>
    </row>
    <row r="190" spans="1:8" ht="42.75">
      <c r="A190" s="146"/>
      <c r="B190" s="171" t="s">
        <v>532</v>
      </c>
      <c r="C190" s="94"/>
      <c r="D190" s="168"/>
      <c r="E190" s="168"/>
      <c r="F190" s="169"/>
      <c r="G190" s="161"/>
      <c r="H190" s="160"/>
    </row>
    <row r="191" spans="1:8" ht="14.25">
      <c r="A191" s="146"/>
      <c r="B191" s="251"/>
      <c r="C191" s="93"/>
      <c r="F191" s="165"/>
      <c r="G191" s="161"/>
      <c r="H191" s="160"/>
    </row>
    <row r="192" spans="1:8" ht="14.25">
      <c r="A192" s="157"/>
      <c r="B192" s="138"/>
      <c r="C192" s="114" t="s">
        <v>533</v>
      </c>
      <c r="D192" s="115"/>
      <c r="E192" s="115"/>
      <c r="F192" s="158">
        <v>1</v>
      </c>
      <c r="G192" s="149"/>
      <c r="H192" s="181">
        <f>G192*F192</f>
        <v>0</v>
      </c>
    </row>
    <row r="193" spans="1:8" ht="14.25">
      <c r="A193" s="146"/>
      <c r="B193" s="251"/>
      <c r="C193" s="93"/>
      <c r="F193" s="165"/>
      <c r="G193" s="161"/>
      <c r="H193" s="160"/>
    </row>
    <row r="194" spans="1:8" ht="14.25">
      <c r="A194" s="146"/>
      <c r="B194" s="251"/>
      <c r="C194" s="93"/>
      <c r="F194" s="165"/>
      <c r="G194" s="161"/>
      <c r="H194" s="160"/>
    </row>
    <row r="195" spans="1:8" ht="85.5">
      <c r="A195" s="163" t="s">
        <v>500</v>
      </c>
      <c r="B195" s="123" t="s">
        <v>534</v>
      </c>
      <c r="C195" s="83"/>
      <c r="D195" s="83"/>
      <c r="E195" s="83"/>
      <c r="F195" s="83"/>
      <c r="G195" s="86"/>
      <c r="H195" s="83"/>
    </row>
    <row r="196" spans="1:8" ht="15">
      <c r="A196" s="163"/>
      <c r="B196" s="167" t="s">
        <v>535</v>
      </c>
      <c r="C196" s="94"/>
      <c r="D196" s="168"/>
      <c r="E196" s="168"/>
      <c r="F196" s="169"/>
      <c r="G196" s="161"/>
      <c r="H196" s="160"/>
    </row>
    <row r="197" spans="1:8" ht="57">
      <c r="A197" s="163"/>
      <c r="B197" s="170" t="s">
        <v>536</v>
      </c>
      <c r="C197" s="94" t="s">
        <v>443</v>
      </c>
      <c r="D197" s="168"/>
      <c r="E197" s="168"/>
      <c r="F197" s="94">
        <v>1</v>
      </c>
      <c r="G197" s="161"/>
      <c r="H197" s="160"/>
    </row>
    <row r="198" spans="1:8" ht="57">
      <c r="A198" s="163"/>
      <c r="B198" s="170" t="s">
        <v>537</v>
      </c>
      <c r="C198" s="94" t="s">
        <v>443</v>
      </c>
      <c r="D198" s="168"/>
      <c r="E198" s="168"/>
      <c r="F198" s="94">
        <v>1</v>
      </c>
      <c r="G198" s="161"/>
      <c r="H198" s="160"/>
    </row>
    <row r="199" spans="1:8" ht="14.25">
      <c r="A199" s="163"/>
      <c r="B199" s="170" t="s">
        <v>538</v>
      </c>
      <c r="C199" s="94" t="s">
        <v>443</v>
      </c>
      <c r="D199" s="141"/>
      <c r="E199" s="141"/>
      <c r="F199" s="94">
        <v>1</v>
      </c>
      <c r="G199" s="161"/>
      <c r="H199" s="160"/>
    </row>
    <row r="200" spans="1:8" ht="14.25">
      <c r="A200" s="163"/>
      <c r="B200" s="172" t="s">
        <v>539</v>
      </c>
      <c r="C200" s="94" t="s">
        <v>443</v>
      </c>
      <c r="D200" s="141"/>
      <c r="E200" s="141"/>
      <c r="F200" s="94">
        <v>1</v>
      </c>
      <c r="G200" s="161"/>
      <c r="H200" s="160"/>
    </row>
    <row r="201" spans="1:8" ht="14.25">
      <c r="A201" s="163"/>
      <c r="B201" s="172" t="s">
        <v>540</v>
      </c>
      <c r="C201" s="94" t="s">
        <v>443</v>
      </c>
      <c r="D201" s="141"/>
      <c r="E201" s="141"/>
      <c r="F201" s="94">
        <v>5</v>
      </c>
      <c r="G201" s="161"/>
      <c r="H201" s="160"/>
    </row>
    <row r="202" spans="1:8" ht="14.25">
      <c r="A202" s="163"/>
      <c r="B202" s="141" t="s">
        <v>541</v>
      </c>
      <c r="C202" s="94" t="s">
        <v>443</v>
      </c>
      <c r="D202" s="141"/>
      <c r="E202" s="141"/>
      <c r="F202" s="94">
        <v>2</v>
      </c>
      <c r="G202" s="161"/>
      <c r="H202" s="160"/>
    </row>
    <row r="203" spans="1:8" ht="14.25">
      <c r="A203" s="163"/>
      <c r="B203" s="172" t="s">
        <v>542</v>
      </c>
      <c r="C203" s="94" t="s">
        <v>443</v>
      </c>
      <c r="D203" s="141"/>
      <c r="E203" s="141"/>
      <c r="F203" s="94">
        <v>1</v>
      </c>
      <c r="G203" s="161"/>
      <c r="H203" s="160"/>
    </row>
    <row r="204" spans="1:8" ht="14.25">
      <c r="A204" s="163"/>
      <c r="B204" s="170" t="s">
        <v>543</v>
      </c>
      <c r="C204" s="94" t="s">
        <v>443</v>
      </c>
      <c r="D204" s="141"/>
      <c r="E204" s="141"/>
      <c r="F204" s="94">
        <v>1</v>
      </c>
      <c r="G204" s="161"/>
      <c r="H204" s="160"/>
    </row>
    <row r="205" spans="1:8" ht="42.75">
      <c r="A205" s="163"/>
      <c r="B205" s="171" t="s">
        <v>532</v>
      </c>
      <c r="C205" s="94" t="s">
        <v>533</v>
      </c>
      <c r="D205" s="173"/>
      <c r="E205" s="173"/>
      <c r="F205" s="174">
        <v>1</v>
      </c>
      <c r="G205" s="161"/>
      <c r="H205" s="160"/>
    </row>
    <row r="206" spans="1:8" ht="14.25">
      <c r="A206" s="157"/>
      <c r="B206" s="138"/>
      <c r="C206" s="114" t="s">
        <v>533</v>
      </c>
      <c r="D206" s="115"/>
      <c r="E206" s="115"/>
      <c r="F206" s="158">
        <v>1</v>
      </c>
      <c r="G206" s="149"/>
      <c r="H206" s="181">
        <f>G206*F206</f>
        <v>0</v>
      </c>
    </row>
    <row r="207" spans="1:8" ht="14.25">
      <c r="A207" s="163"/>
      <c r="B207" s="123"/>
      <c r="C207" s="93"/>
      <c r="F207" s="165"/>
      <c r="G207" s="161"/>
      <c r="H207" s="160"/>
    </row>
    <row r="208" spans="1:8" ht="14.25">
      <c r="A208" s="163"/>
      <c r="B208" s="123"/>
      <c r="C208" s="93"/>
      <c r="F208" s="165"/>
      <c r="G208" s="161"/>
      <c r="H208" s="160"/>
    </row>
    <row r="209" spans="1:7" ht="29.25">
      <c r="A209" s="163" t="s">
        <v>501</v>
      </c>
      <c r="B209" s="141" t="s">
        <v>544</v>
      </c>
      <c r="F209" s="94"/>
      <c r="G209" s="161"/>
    </row>
    <row r="210" spans="1:8" ht="15">
      <c r="A210" s="163"/>
      <c r="B210" s="122" t="s">
        <v>110</v>
      </c>
      <c r="C210" s="175" t="s">
        <v>66</v>
      </c>
      <c r="D210" s="176"/>
      <c r="E210" s="176"/>
      <c r="F210" s="165">
        <v>20</v>
      </c>
      <c r="G210" s="161"/>
      <c r="H210" s="160">
        <f>G210*F210</f>
        <v>0</v>
      </c>
    </row>
    <row r="211" spans="1:8" ht="15">
      <c r="A211" s="157"/>
      <c r="B211" s="124" t="s">
        <v>111</v>
      </c>
      <c r="C211" s="114" t="s">
        <v>66</v>
      </c>
      <c r="D211" s="177"/>
      <c r="E211" s="177"/>
      <c r="F211" s="158">
        <v>10</v>
      </c>
      <c r="G211" s="149"/>
      <c r="H211" s="181">
        <f>F211*G211</f>
        <v>0</v>
      </c>
    </row>
    <row r="212" spans="1:8" ht="14.25">
      <c r="A212" s="119"/>
      <c r="B212" s="159"/>
      <c r="C212" s="93"/>
      <c r="D212" s="176"/>
      <c r="E212" s="176"/>
      <c r="F212" s="160"/>
      <c r="G212" s="161"/>
      <c r="H212" s="245"/>
    </row>
    <row r="213" spans="1:8" ht="14.25">
      <c r="A213" s="119"/>
      <c r="B213" s="159"/>
      <c r="C213" s="93"/>
      <c r="D213" s="176"/>
      <c r="E213" s="176"/>
      <c r="F213" s="160"/>
      <c r="G213" s="161"/>
      <c r="H213" s="245"/>
    </row>
    <row r="214" spans="1:8" ht="29.25">
      <c r="A214" s="112" t="s">
        <v>502</v>
      </c>
      <c r="B214" s="130" t="s">
        <v>545</v>
      </c>
      <c r="C214" s="114" t="s">
        <v>66</v>
      </c>
      <c r="D214" s="177"/>
      <c r="E214" s="177"/>
      <c r="F214" s="158">
        <v>300</v>
      </c>
      <c r="G214" s="149"/>
      <c r="H214" s="181">
        <f>F214*G214</f>
        <v>0</v>
      </c>
    </row>
    <row r="215" spans="1:8" ht="14.25">
      <c r="A215" s="119"/>
      <c r="B215" s="134"/>
      <c r="C215" s="93"/>
      <c r="D215" s="176"/>
      <c r="E215" s="176"/>
      <c r="F215" s="165"/>
      <c r="G215" s="161"/>
      <c r="H215" s="160"/>
    </row>
    <row r="216" spans="1:8" ht="14.25">
      <c r="A216" s="119"/>
      <c r="B216" s="159"/>
      <c r="C216" s="93"/>
      <c r="D216" s="176"/>
      <c r="E216" s="176"/>
      <c r="F216" s="165"/>
      <c r="G216" s="161"/>
      <c r="H216" s="245"/>
    </row>
    <row r="217" spans="1:8" ht="29.25">
      <c r="A217" s="112" t="s">
        <v>749</v>
      </c>
      <c r="B217" s="130" t="s">
        <v>546</v>
      </c>
      <c r="C217" s="114" t="s">
        <v>66</v>
      </c>
      <c r="D217" s="177"/>
      <c r="E217" s="177"/>
      <c r="F217" s="158">
        <v>60</v>
      </c>
      <c r="G217" s="149"/>
      <c r="H217" s="181">
        <f>F217*G217</f>
        <v>0</v>
      </c>
    </row>
    <row r="218" spans="1:8" ht="14.25">
      <c r="A218" s="119"/>
      <c r="B218" s="159"/>
      <c r="C218" s="93"/>
      <c r="D218" s="176"/>
      <c r="E218" s="176"/>
      <c r="F218" s="165"/>
      <c r="G218" s="161"/>
      <c r="H218" s="245"/>
    </row>
    <row r="219" spans="1:8" ht="14.25">
      <c r="A219" s="119"/>
      <c r="B219" s="159"/>
      <c r="C219" s="93"/>
      <c r="D219" s="176"/>
      <c r="E219" s="176"/>
      <c r="F219" s="165"/>
      <c r="G219" s="161"/>
      <c r="H219" s="245"/>
    </row>
    <row r="220" spans="1:8" ht="28.5">
      <c r="A220" s="112" t="s">
        <v>547</v>
      </c>
      <c r="B220" s="130" t="s">
        <v>548</v>
      </c>
      <c r="C220" s="114" t="s">
        <v>66</v>
      </c>
      <c r="D220" s="177"/>
      <c r="E220" s="177"/>
      <c r="F220" s="158">
        <v>300</v>
      </c>
      <c r="G220" s="149"/>
      <c r="H220" s="181">
        <f>F220*G220</f>
        <v>0</v>
      </c>
    </row>
    <row r="221" spans="1:8" ht="14.25">
      <c r="A221" s="119"/>
      <c r="B221" s="159"/>
      <c r="C221" s="93"/>
      <c r="D221" s="176"/>
      <c r="E221" s="176"/>
      <c r="F221" s="165"/>
      <c r="G221" s="161"/>
      <c r="H221" s="245"/>
    </row>
    <row r="222" spans="1:8" ht="14.25">
      <c r="A222" s="163"/>
      <c r="B222" s="92"/>
      <c r="C222" s="175"/>
      <c r="D222" s="176"/>
      <c r="E222" s="176"/>
      <c r="F222" s="165"/>
      <c r="G222" s="161"/>
      <c r="H222" s="245"/>
    </row>
    <row r="223" spans="1:8" ht="28.5">
      <c r="A223" s="157" t="s">
        <v>503</v>
      </c>
      <c r="B223" s="130" t="s">
        <v>549</v>
      </c>
      <c r="C223" s="114" t="s">
        <v>66</v>
      </c>
      <c r="D223" s="177"/>
      <c r="E223" s="177"/>
      <c r="F223" s="158">
        <v>300</v>
      </c>
      <c r="G223" s="149"/>
      <c r="H223" s="181">
        <f>F223*G223</f>
        <v>0</v>
      </c>
    </row>
    <row r="224" spans="1:8" ht="14.25">
      <c r="A224" s="163"/>
      <c r="B224" s="134"/>
      <c r="C224" s="93"/>
      <c r="D224" s="176"/>
      <c r="E224" s="176"/>
      <c r="F224" s="165"/>
      <c r="G224" s="161"/>
      <c r="H224" s="160"/>
    </row>
    <row r="225" spans="1:8" ht="14.25">
      <c r="A225" s="163"/>
      <c r="B225" s="134"/>
      <c r="C225" s="93"/>
      <c r="D225" s="176"/>
      <c r="E225" s="176"/>
      <c r="F225" s="165"/>
      <c r="G225" s="161"/>
      <c r="H225" s="160"/>
    </row>
    <row r="226" spans="1:8" ht="14.25">
      <c r="A226" s="178" t="s">
        <v>550</v>
      </c>
      <c r="B226" s="179" t="s">
        <v>551</v>
      </c>
      <c r="C226" s="114" t="s">
        <v>66</v>
      </c>
      <c r="D226" s="177"/>
      <c r="E226" s="177"/>
      <c r="F226" s="158">
        <v>350</v>
      </c>
      <c r="G226" s="149"/>
      <c r="H226" s="181">
        <f>F226*G226</f>
        <v>0</v>
      </c>
    </row>
    <row r="227" spans="1:8" ht="14.25">
      <c r="A227" s="91"/>
      <c r="B227" s="159"/>
      <c r="C227" s="93"/>
      <c r="D227" s="176"/>
      <c r="E227" s="176"/>
      <c r="F227" s="165"/>
      <c r="G227" s="161"/>
      <c r="H227" s="245"/>
    </row>
    <row r="228" spans="1:8" ht="14.25">
      <c r="A228" s="119"/>
      <c r="B228" s="159"/>
      <c r="C228" s="93"/>
      <c r="D228" s="176"/>
      <c r="E228" s="176"/>
      <c r="F228" s="165"/>
      <c r="G228" s="161"/>
      <c r="H228" s="245"/>
    </row>
    <row r="229" spans="1:8" ht="28.5">
      <c r="A229" s="112" t="s">
        <v>552</v>
      </c>
      <c r="B229" s="180" t="s">
        <v>553</v>
      </c>
      <c r="C229" s="114" t="s">
        <v>443</v>
      </c>
      <c r="D229" s="181"/>
      <c r="E229" s="181"/>
      <c r="F229" s="158">
        <v>35</v>
      </c>
      <c r="G229" s="149"/>
      <c r="H229" s="181">
        <f>F229*G229</f>
        <v>0</v>
      </c>
    </row>
    <row r="230" spans="1:8" ht="14.25">
      <c r="A230" s="119"/>
      <c r="B230" s="182"/>
      <c r="C230" s="93"/>
      <c r="D230" s="160"/>
      <c r="E230" s="160"/>
      <c r="F230" s="165"/>
      <c r="G230" s="161"/>
      <c r="H230" s="245"/>
    </row>
    <row r="231" spans="1:8" ht="14.25">
      <c r="A231" s="119"/>
      <c r="B231" s="182"/>
      <c r="C231" s="93"/>
      <c r="D231" s="160"/>
      <c r="E231" s="160"/>
      <c r="F231" s="160"/>
      <c r="G231" s="161"/>
      <c r="H231" s="245"/>
    </row>
    <row r="232" spans="1:8" ht="43.5">
      <c r="A232" s="157" t="s">
        <v>554</v>
      </c>
      <c r="B232" s="130" t="s">
        <v>555</v>
      </c>
      <c r="C232" s="114" t="s">
        <v>66</v>
      </c>
      <c r="D232" s="177"/>
      <c r="E232" s="177"/>
      <c r="F232" s="158">
        <v>430</v>
      </c>
      <c r="G232" s="149"/>
      <c r="H232" s="181">
        <f>F232*G232</f>
        <v>0</v>
      </c>
    </row>
    <row r="233" spans="1:8" ht="14.25">
      <c r="A233" s="163"/>
      <c r="B233" s="159"/>
      <c r="C233" s="93"/>
      <c r="D233" s="176"/>
      <c r="E233" s="176"/>
      <c r="F233" s="160"/>
      <c r="G233" s="161"/>
      <c r="H233" s="245"/>
    </row>
    <row r="234" spans="1:8" ht="14.25">
      <c r="A234" s="163"/>
      <c r="B234" s="159"/>
      <c r="C234" s="93"/>
      <c r="D234" s="176"/>
      <c r="E234" s="176"/>
      <c r="F234" s="160"/>
      <c r="G234" s="161"/>
      <c r="H234" s="245"/>
    </row>
    <row r="235" spans="1:8" ht="28.5">
      <c r="A235" s="157" t="s">
        <v>556</v>
      </c>
      <c r="B235" s="139" t="s">
        <v>557</v>
      </c>
      <c r="C235" s="115" t="s">
        <v>66</v>
      </c>
      <c r="D235" s="115"/>
      <c r="E235" s="115"/>
      <c r="F235" s="116">
        <v>220</v>
      </c>
      <c r="G235" s="149"/>
      <c r="H235" s="181">
        <f>F235*G235</f>
        <v>0</v>
      </c>
    </row>
    <row r="236" spans="1:8" ht="14.25">
      <c r="A236" s="163"/>
      <c r="B236" s="141"/>
      <c r="F236" s="94"/>
      <c r="G236" s="161"/>
      <c r="H236" s="160"/>
    </row>
    <row r="237" spans="1:8" ht="14.25">
      <c r="A237" s="163"/>
      <c r="B237" s="141"/>
      <c r="F237" s="94"/>
      <c r="G237" s="161"/>
      <c r="H237" s="160"/>
    </row>
    <row r="238" spans="1:8" ht="42.75">
      <c r="A238" s="157" t="s">
        <v>558</v>
      </c>
      <c r="B238" s="139" t="s">
        <v>559</v>
      </c>
      <c r="C238" s="115" t="s">
        <v>560</v>
      </c>
      <c r="D238" s="115"/>
      <c r="E238" s="115"/>
      <c r="F238" s="116">
        <v>1</v>
      </c>
      <c r="G238" s="149"/>
      <c r="H238" s="181">
        <f>F238*G238</f>
        <v>0</v>
      </c>
    </row>
    <row r="239" spans="1:8" ht="14.25">
      <c r="A239" s="163"/>
      <c r="B239" s="141"/>
      <c r="F239" s="94"/>
      <c r="G239" s="161"/>
      <c r="H239" s="160"/>
    </row>
    <row r="240" spans="1:8" ht="14.25">
      <c r="A240" s="163"/>
      <c r="B240" s="141"/>
      <c r="F240" s="94"/>
      <c r="G240" s="161"/>
      <c r="H240" s="160"/>
    </row>
    <row r="241" spans="1:8" ht="67.5" customHeight="1">
      <c r="A241" s="163" t="s">
        <v>561</v>
      </c>
      <c r="B241" s="134" t="s">
        <v>562</v>
      </c>
      <c r="C241" s="93"/>
      <c r="D241" s="176"/>
      <c r="E241" s="176"/>
      <c r="F241" s="165"/>
      <c r="G241" s="161"/>
      <c r="H241" s="160"/>
    </row>
    <row r="242" spans="1:8" ht="14.25">
      <c r="A242" s="157"/>
      <c r="B242" s="130"/>
      <c r="C242" s="114" t="s">
        <v>443</v>
      </c>
      <c r="D242" s="177"/>
      <c r="E242" s="177"/>
      <c r="F242" s="158">
        <v>1</v>
      </c>
      <c r="G242" s="149"/>
      <c r="H242" s="181">
        <f>F242*G242</f>
        <v>0</v>
      </c>
    </row>
    <row r="243" spans="1:8" ht="14.25">
      <c r="A243" s="163"/>
      <c r="B243" s="134"/>
      <c r="C243" s="93"/>
      <c r="D243" s="176"/>
      <c r="E243" s="176"/>
      <c r="F243" s="165"/>
      <c r="G243" s="161"/>
      <c r="H243" s="160"/>
    </row>
    <row r="244" spans="1:8" ht="14.25">
      <c r="A244" s="163"/>
      <c r="B244" s="159"/>
      <c r="C244" s="93"/>
      <c r="D244" s="176"/>
      <c r="E244" s="176"/>
      <c r="F244" s="160"/>
      <c r="G244" s="161"/>
      <c r="H244" s="245"/>
    </row>
    <row r="245" spans="1:8" ht="37.5" customHeight="1">
      <c r="A245" s="157" t="s">
        <v>563</v>
      </c>
      <c r="B245" s="130" t="s">
        <v>564</v>
      </c>
      <c r="C245" s="114" t="s">
        <v>443</v>
      </c>
      <c r="D245" s="177"/>
      <c r="E245" s="177"/>
      <c r="F245" s="158">
        <v>14</v>
      </c>
      <c r="G245" s="149"/>
      <c r="H245" s="181">
        <f>F245*G245</f>
        <v>0</v>
      </c>
    </row>
    <row r="246" spans="1:8" ht="14.25">
      <c r="A246" s="163"/>
      <c r="B246" s="134"/>
      <c r="C246" s="93"/>
      <c r="D246" s="176"/>
      <c r="E246" s="176"/>
      <c r="F246" s="165"/>
      <c r="G246" s="161"/>
      <c r="H246" s="245"/>
    </row>
    <row r="247" spans="1:8" ht="14.25">
      <c r="A247" s="163"/>
      <c r="B247" s="134"/>
      <c r="C247" s="93"/>
      <c r="D247" s="176"/>
      <c r="E247" s="176"/>
      <c r="F247" s="165"/>
      <c r="G247" s="161"/>
      <c r="H247" s="245"/>
    </row>
    <row r="248" spans="1:8" ht="49.5" customHeight="1">
      <c r="A248" s="157" t="s">
        <v>565</v>
      </c>
      <c r="B248" s="130" t="s">
        <v>566</v>
      </c>
      <c r="C248" s="114" t="s">
        <v>443</v>
      </c>
      <c r="D248" s="177"/>
      <c r="E248" s="177"/>
      <c r="F248" s="158">
        <v>3</v>
      </c>
      <c r="G248" s="149"/>
      <c r="H248" s="181">
        <f>F248*G248</f>
        <v>0</v>
      </c>
    </row>
    <row r="249" spans="1:8" ht="14.25">
      <c r="A249" s="183"/>
      <c r="B249" s="159"/>
      <c r="C249" s="93"/>
      <c r="D249" s="176"/>
      <c r="E249" s="176"/>
      <c r="F249" s="165"/>
      <c r="G249" s="161"/>
      <c r="H249" s="245"/>
    </row>
    <row r="250" spans="1:247" ht="14.25">
      <c r="A250" s="183"/>
      <c r="B250" s="141"/>
      <c r="C250" s="175"/>
      <c r="D250" s="176"/>
      <c r="E250" s="176"/>
      <c r="F250" s="154"/>
      <c r="G250" s="121"/>
      <c r="H250" s="245"/>
      <c r="O250" s="141"/>
      <c r="W250" s="141"/>
      <c r="AE250" s="141"/>
      <c r="AM250" s="141"/>
      <c r="AU250" s="141"/>
      <c r="BC250" s="141"/>
      <c r="BK250" s="141"/>
      <c r="BS250" s="141"/>
      <c r="CA250" s="141"/>
      <c r="CI250" s="141"/>
      <c r="CQ250" s="141"/>
      <c r="CY250" s="141"/>
      <c r="DG250" s="141"/>
      <c r="DO250" s="141"/>
      <c r="DW250" s="141"/>
      <c r="EE250" s="141"/>
      <c r="EM250" s="141"/>
      <c r="EU250" s="141"/>
      <c r="FC250" s="141"/>
      <c r="FK250" s="141"/>
      <c r="FS250" s="141"/>
      <c r="GA250" s="141"/>
      <c r="GI250" s="141"/>
      <c r="GQ250" s="141"/>
      <c r="GY250" s="141"/>
      <c r="HG250" s="141"/>
      <c r="HO250" s="141"/>
      <c r="HW250" s="141"/>
      <c r="IE250" s="141"/>
      <c r="IM250" s="141"/>
    </row>
    <row r="251" spans="1:247" ht="43.5">
      <c r="A251" s="157" t="s">
        <v>567</v>
      </c>
      <c r="B251" s="130" t="s">
        <v>568</v>
      </c>
      <c r="C251" s="114" t="s">
        <v>66</v>
      </c>
      <c r="D251" s="177"/>
      <c r="E251" s="177"/>
      <c r="F251" s="158">
        <v>60</v>
      </c>
      <c r="G251" s="149"/>
      <c r="H251" s="181">
        <f>F251*G251</f>
        <v>0</v>
      </c>
      <c r="O251" s="141"/>
      <c r="W251" s="141"/>
      <c r="AE251" s="141"/>
      <c r="AM251" s="141"/>
      <c r="AU251" s="141"/>
      <c r="BC251" s="141"/>
      <c r="BK251" s="141"/>
      <c r="BS251" s="141"/>
      <c r="CA251" s="141"/>
      <c r="CI251" s="141"/>
      <c r="CQ251" s="141"/>
      <c r="CY251" s="141"/>
      <c r="DG251" s="141"/>
      <c r="DO251" s="141"/>
      <c r="DW251" s="141"/>
      <c r="EE251" s="141"/>
      <c r="EM251" s="141"/>
      <c r="EU251" s="141"/>
      <c r="FC251" s="141"/>
      <c r="FK251" s="141"/>
      <c r="FS251" s="141"/>
      <c r="GA251" s="141"/>
      <c r="GI251" s="141"/>
      <c r="GQ251" s="141"/>
      <c r="GY251" s="141"/>
      <c r="HG251" s="141"/>
      <c r="HO251" s="141"/>
      <c r="HW251" s="141"/>
      <c r="IE251" s="141"/>
      <c r="IM251" s="141"/>
    </row>
    <row r="252" spans="1:247" ht="14.25">
      <c r="A252" s="183"/>
      <c r="B252" s="141"/>
      <c r="C252" s="175"/>
      <c r="D252" s="176"/>
      <c r="E252" s="176"/>
      <c r="F252" s="154"/>
      <c r="G252" s="121"/>
      <c r="H252" s="245"/>
      <c r="O252" s="141"/>
      <c r="W252" s="141"/>
      <c r="AE252" s="141"/>
      <c r="AM252" s="141"/>
      <c r="AU252" s="141"/>
      <c r="BC252" s="141"/>
      <c r="BK252" s="141"/>
      <c r="BS252" s="141"/>
      <c r="CA252" s="141"/>
      <c r="CI252" s="141"/>
      <c r="CQ252" s="141"/>
      <c r="CY252" s="141"/>
      <c r="DG252" s="141"/>
      <c r="DO252" s="141"/>
      <c r="DW252" s="141"/>
      <c r="EE252" s="141"/>
      <c r="EM252" s="141"/>
      <c r="EU252" s="141"/>
      <c r="FC252" s="141"/>
      <c r="FK252" s="141"/>
      <c r="FS252" s="141"/>
      <c r="GA252" s="141"/>
      <c r="GI252" s="141"/>
      <c r="GQ252" s="141"/>
      <c r="GY252" s="141"/>
      <c r="HG252" s="141"/>
      <c r="HO252" s="141"/>
      <c r="HW252" s="141"/>
      <c r="IE252" s="141"/>
      <c r="IM252" s="141"/>
    </row>
    <row r="253" spans="1:247" ht="14.25">
      <c r="A253" s="183"/>
      <c r="B253" s="141"/>
      <c r="C253" s="175"/>
      <c r="D253" s="176"/>
      <c r="E253" s="176"/>
      <c r="F253" s="154"/>
      <c r="G253" s="121"/>
      <c r="H253" s="245"/>
      <c r="O253" s="141"/>
      <c r="W253" s="141"/>
      <c r="AE253" s="141"/>
      <c r="AM253" s="141"/>
      <c r="AU253" s="141"/>
      <c r="BC253" s="141"/>
      <c r="BK253" s="141"/>
      <c r="BS253" s="141"/>
      <c r="CA253" s="141"/>
      <c r="CI253" s="141"/>
      <c r="CQ253" s="141"/>
      <c r="CY253" s="141"/>
      <c r="DG253" s="141"/>
      <c r="DO253" s="141"/>
      <c r="DW253" s="141"/>
      <c r="EE253" s="141"/>
      <c r="EM253" s="141"/>
      <c r="EU253" s="141"/>
      <c r="FC253" s="141"/>
      <c r="FK253" s="141"/>
      <c r="FS253" s="141"/>
      <c r="GA253" s="141"/>
      <c r="GI253" s="141"/>
      <c r="GQ253" s="141"/>
      <c r="GY253" s="141"/>
      <c r="HG253" s="141"/>
      <c r="HO253" s="141"/>
      <c r="HW253" s="141"/>
      <c r="IE253" s="141"/>
      <c r="IM253" s="141"/>
    </row>
    <row r="254" spans="1:247" ht="15" thickBot="1">
      <c r="A254" s="183"/>
      <c r="B254" s="141"/>
      <c r="C254" s="175"/>
      <c r="D254" s="176"/>
      <c r="E254" s="176"/>
      <c r="F254" s="154"/>
      <c r="G254" s="121"/>
      <c r="H254" s="245"/>
      <c r="O254" s="141"/>
      <c r="W254" s="141"/>
      <c r="AE254" s="141"/>
      <c r="AM254" s="141"/>
      <c r="AU254" s="141"/>
      <c r="BC254" s="141"/>
      <c r="BK254" s="141"/>
      <c r="BS254" s="141"/>
      <c r="CA254" s="141"/>
      <c r="CI254" s="141"/>
      <c r="CQ254" s="141"/>
      <c r="CY254" s="141"/>
      <c r="DG254" s="141"/>
      <c r="DO254" s="141"/>
      <c r="DW254" s="141"/>
      <c r="EE254" s="141"/>
      <c r="EM254" s="141"/>
      <c r="EU254" s="141"/>
      <c r="FC254" s="141"/>
      <c r="FK254" s="141"/>
      <c r="FS254" s="141"/>
      <c r="GA254" s="141"/>
      <c r="GI254" s="141"/>
      <c r="GQ254" s="141"/>
      <c r="GY254" s="141"/>
      <c r="HG254" s="141"/>
      <c r="HO254" s="141"/>
      <c r="HW254" s="141"/>
      <c r="IE254" s="141"/>
      <c r="IM254" s="141"/>
    </row>
    <row r="255" spans="1:8" ht="25.5" customHeight="1" thickBot="1">
      <c r="A255" s="150" t="s">
        <v>569</v>
      </c>
      <c r="B255" s="151"/>
      <c r="C255" s="152"/>
      <c r="D255" s="152"/>
      <c r="E255" s="152"/>
      <c r="F255" s="152"/>
      <c r="G255" s="184"/>
      <c r="H255" s="249">
        <f>SUM(H138:H251)</f>
        <v>0</v>
      </c>
    </row>
    <row r="256" spans="1:8" ht="14.25">
      <c r="A256" s="91"/>
      <c r="B256" s="159"/>
      <c r="C256" s="93"/>
      <c r="D256" s="176"/>
      <c r="E256" s="176"/>
      <c r="F256" s="154"/>
      <c r="G256" s="121"/>
      <c r="H256" s="245"/>
    </row>
    <row r="257" spans="1:8" ht="14.25">
      <c r="A257" s="91"/>
      <c r="B257" s="159"/>
      <c r="C257" s="93"/>
      <c r="D257" s="176"/>
      <c r="E257" s="176"/>
      <c r="F257" s="154"/>
      <c r="G257" s="121"/>
      <c r="H257" s="245"/>
    </row>
    <row r="258" spans="1:8" ht="14.25">
      <c r="A258" s="91"/>
      <c r="B258" s="159"/>
      <c r="C258" s="93"/>
      <c r="D258" s="176"/>
      <c r="E258" s="176"/>
      <c r="F258" s="154"/>
      <c r="G258" s="121"/>
      <c r="H258" s="245"/>
    </row>
    <row r="259" spans="1:8" ht="14.25">
      <c r="A259" s="91"/>
      <c r="B259" s="159"/>
      <c r="C259" s="93"/>
      <c r="D259" s="176"/>
      <c r="E259" s="176"/>
      <c r="F259" s="154"/>
      <c r="G259" s="121"/>
      <c r="H259" s="245"/>
    </row>
    <row r="260" spans="1:8" ht="14.25">
      <c r="A260" s="91"/>
      <c r="B260" s="159"/>
      <c r="C260" s="93"/>
      <c r="D260" s="176"/>
      <c r="E260" s="176"/>
      <c r="F260" s="154"/>
      <c r="G260" s="121"/>
      <c r="H260" s="245"/>
    </row>
    <row r="261" spans="1:8" ht="24" customHeight="1">
      <c r="A261" s="155" t="s">
        <v>570</v>
      </c>
      <c r="B261" s="156" t="s">
        <v>571</v>
      </c>
      <c r="C261" s="108"/>
      <c r="D261" s="109"/>
      <c r="E261" s="109"/>
      <c r="F261" s="110"/>
      <c r="G261" s="185"/>
      <c r="H261" s="246"/>
    </row>
    <row r="262" spans="1:8" ht="14.25">
      <c r="A262" s="119"/>
      <c r="B262" s="186"/>
      <c r="C262" s="93"/>
      <c r="F262" s="154"/>
      <c r="G262" s="121"/>
      <c r="H262" s="245"/>
    </row>
    <row r="263" spans="1:8" ht="14.25">
      <c r="A263" s="119"/>
      <c r="B263" s="143"/>
      <c r="C263" s="93"/>
      <c r="D263" s="176"/>
      <c r="E263" s="176"/>
      <c r="F263" s="165"/>
      <c r="G263" s="161"/>
      <c r="H263" s="160"/>
    </row>
    <row r="264" spans="1:8" ht="99.75">
      <c r="A264" s="166" t="s">
        <v>322</v>
      </c>
      <c r="B264" s="139" t="s">
        <v>572</v>
      </c>
      <c r="C264" s="114" t="s">
        <v>560</v>
      </c>
      <c r="D264" s="177"/>
      <c r="E264" s="177"/>
      <c r="F264" s="158">
        <v>5</v>
      </c>
      <c r="G264" s="149"/>
      <c r="H264" s="181">
        <f>F264*G264</f>
        <v>0</v>
      </c>
    </row>
    <row r="265" spans="1:8" ht="14.25">
      <c r="A265" s="119"/>
      <c r="B265" s="143"/>
      <c r="C265" s="93"/>
      <c r="D265" s="176"/>
      <c r="E265" s="176"/>
      <c r="F265" s="165"/>
      <c r="G265" s="161"/>
      <c r="H265" s="160"/>
    </row>
    <row r="266" spans="1:8" ht="14.25">
      <c r="A266" s="119"/>
      <c r="B266" s="143"/>
      <c r="C266" s="93"/>
      <c r="D266" s="176"/>
      <c r="E266" s="176"/>
      <c r="F266" s="165"/>
      <c r="G266" s="161"/>
      <c r="H266" s="160"/>
    </row>
    <row r="267" spans="1:8" ht="99.75">
      <c r="A267" s="166" t="s">
        <v>356</v>
      </c>
      <c r="B267" s="139" t="s">
        <v>573</v>
      </c>
      <c r="C267" s="114" t="s">
        <v>560</v>
      </c>
      <c r="D267" s="177"/>
      <c r="E267" s="177"/>
      <c r="F267" s="158">
        <v>3</v>
      </c>
      <c r="G267" s="149"/>
      <c r="H267" s="181">
        <f>F267*G267</f>
        <v>0</v>
      </c>
    </row>
    <row r="268" spans="1:8" ht="14.25">
      <c r="A268" s="119"/>
      <c r="B268" s="143"/>
      <c r="C268" s="93"/>
      <c r="D268" s="176"/>
      <c r="E268" s="176"/>
      <c r="F268" s="165"/>
      <c r="G268" s="161"/>
      <c r="H268" s="160"/>
    </row>
    <row r="269" spans="1:8" ht="14.25">
      <c r="A269" s="119"/>
      <c r="B269" s="143"/>
      <c r="C269" s="93"/>
      <c r="D269" s="176"/>
      <c r="E269" s="176"/>
      <c r="F269" s="165"/>
      <c r="G269" s="161"/>
      <c r="H269" s="160"/>
    </row>
    <row r="270" spans="1:8" ht="99.75">
      <c r="A270" s="166" t="s">
        <v>574</v>
      </c>
      <c r="B270" s="139" t="s">
        <v>575</v>
      </c>
      <c r="C270" s="114" t="s">
        <v>560</v>
      </c>
      <c r="D270" s="177"/>
      <c r="E270" s="177"/>
      <c r="F270" s="158">
        <v>2</v>
      </c>
      <c r="G270" s="149"/>
      <c r="H270" s="181">
        <f>F270*G270</f>
        <v>0</v>
      </c>
    </row>
    <row r="271" spans="1:8" ht="14.25">
      <c r="A271" s="119"/>
      <c r="B271" s="143"/>
      <c r="C271" s="93"/>
      <c r="D271" s="176"/>
      <c r="E271" s="176"/>
      <c r="F271" s="165"/>
      <c r="G271" s="161"/>
      <c r="H271" s="160"/>
    </row>
    <row r="272" spans="1:8" ht="14.25">
      <c r="A272" s="119"/>
      <c r="B272" s="143"/>
      <c r="C272" s="93"/>
      <c r="D272" s="176"/>
      <c r="E272" s="176"/>
      <c r="F272" s="165"/>
      <c r="G272" s="161"/>
      <c r="H272" s="160"/>
    </row>
    <row r="273" spans="1:8" ht="99.75">
      <c r="A273" s="166" t="s">
        <v>576</v>
      </c>
      <c r="B273" s="139" t="s">
        <v>577</v>
      </c>
      <c r="C273" s="114" t="s">
        <v>560</v>
      </c>
      <c r="D273" s="177"/>
      <c r="E273" s="177"/>
      <c r="F273" s="158">
        <v>4</v>
      </c>
      <c r="G273" s="149"/>
      <c r="H273" s="181">
        <f>F273*G273</f>
        <v>0</v>
      </c>
    </row>
    <row r="274" spans="1:8" ht="14.25">
      <c r="A274" s="119"/>
      <c r="B274" s="143"/>
      <c r="C274" s="93"/>
      <c r="D274" s="176"/>
      <c r="E274" s="176"/>
      <c r="F274" s="165"/>
      <c r="G274" s="161"/>
      <c r="H274" s="160"/>
    </row>
    <row r="275" spans="1:8" ht="14.25">
      <c r="A275" s="119"/>
      <c r="B275" s="143"/>
      <c r="C275" s="93"/>
      <c r="D275" s="176"/>
      <c r="E275" s="176"/>
      <c r="F275" s="165"/>
      <c r="G275" s="161"/>
      <c r="H275" s="160"/>
    </row>
    <row r="276" spans="1:8" ht="28.5">
      <c r="A276" s="119" t="s">
        <v>578</v>
      </c>
      <c r="B276" s="123" t="s">
        <v>579</v>
      </c>
      <c r="C276" s="93"/>
      <c r="D276" s="176"/>
      <c r="E276" s="176"/>
      <c r="F276" s="165"/>
      <c r="G276" s="161"/>
      <c r="H276" s="245"/>
    </row>
    <row r="277" spans="1:8" ht="14.25">
      <c r="A277" s="112"/>
      <c r="B277" s="250" t="s">
        <v>580</v>
      </c>
      <c r="C277" s="114" t="s">
        <v>443</v>
      </c>
      <c r="D277" s="177"/>
      <c r="E277" s="177"/>
      <c r="F277" s="158">
        <v>14</v>
      </c>
      <c r="G277" s="149"/>
      <c r="H277" s="181">
        <f>F277*G277</f>
        <v>0</v>
      </c>
    </row>
    <row r="278" spans="1:8" ht="14.25">
      <c r="A278" s="119"/>
      <c r="B278" s="251"/>
      <c r="C278" s="93"/>
      <c r="D278" s="176"/>
      <c r="E278" s="176"/>
      <c r="F278" s="165"/>
      <c r="G278" s="161"/>
      <c r="H278" s="160"/>
    </row>
    <row r="279" spans="1:8" ht="14.25">
      <c r="A279" s="119"/>
      <c r="B279" s="251"/>
      <c r="C279" s="93"/>
      <c r="D279" s="176"/>
      <c r="E279" s="176"/>
      <c r="F279" s="165"/>
      <c r="G279" s="161"/>
      <c r="H279" s="160"/>
    </row>
    <row r="280" spans="1:8" ht="14.25">
      <c r="A280" s="112" t="s">
        <v>581</v>
      </c>
      <c r="B280" s="179" t="s">
        <v>582</v>
      </c>
      <c r="C280" s="187" t="s">
        <v>443</v>
      </c>
      <c r="D280" s="188"/>
      <c r="E280" s="188"/>
      <c r="F280" s="189">
        <v>1</v>
      </c>
      <c r="G280" s="149"/>
      <c r="H280" s="181">
        <f>F280*G280</f>
        <v>0</v>
      </c>
    </row>
    <row r="281" spans="1:8" ht="14.25">
      <c r="A281" s="119"/>
      <c r="B281" s="159"/>
      <c r="C281" s="190"/>
      <c r="D281" s="191"/>
      <c r="E281" s="191"/>
      <c r="F281" s="192"/>
      <c r="G281" s="161"/>
      <c r="H281" s="160"/>
    </row>
    <row r="282" spans="1:8" ht="14.25">
      <c r="A282" s="119"/>
      <c r="B282" s="159"/>
      <c r="C282" s="190"/>
      <c r="D282" s="191"/>
      <c r="E282" s="191"/>
      <c r="F282" s="192"/>
      <c r="G282" s="161"/>
      <c r="H282" s="160"/>
    </row>
    <row r="283" spans="1:8" ht="42.75">
      <c r="A283" s="112" t="s">
        <v>583</v>
      </c>
      <c r="B283" s="130" t="s">
        <v>584</v>
      </c>
      <c r="C283" s="187" t="s">
        <v>443</v>
      </c>
      <c r="D283" s="188"/>
      <c r="E283" s="188"/>
      <c r="F283" s="189">
        <v>1</v>
      </c>
      <c r="G283" s="149"/>
      <c r="H283" s="181">
        <f>F283*G283</f>
        <v>0</v>
      </c>
    </row>
    <row r="284" spans="1:8" ht="14.25">
      <c r="A284" s="119"/>
      <c r="B284" s="254"/>
      <c r="C284" s="93"/>
      <c r="D284" s="176"/>
      <c r="E284" s="176"/>
      <c r="F284" s="165"/>
      <c r="G284" s="161"/>
      <c r="H284" s="160"/>
    </row>
    <row r="285" spans="1:8" ht="14.25">
      <c r="A285" s="119"/>
      <c r="B285" s="254"/>
      <c r="C285" s="93"/>
      <c r="D285" s="176"/>
      <c r="E285" s="176"/>
      <c r="F285" s="165"/>
      <c r="G285" s="161"/>
      <c r="H285" s="160"/>
    </row>
    <row r="286" spans="1:8" ht="45" customHeight="1">
      <c r="A286" s="112" t="s">
        <v>585</v>
      </c>
      <c r="B286" s="130" t="s">
        <v>586</v>
      </c>
      <c r="C286" s="187" t="s">
        <v>443</v>
      </c>
      <c r="D286" s="188"/>
      <c r="E286" s="188"/>
      <c r="F286" s="189">
        <v>1</v>
      </c>
      <c r="G286" s="149"/>
      <c r="H286" s="181">
        <f>F286*G286</f>
        <v>0</v>
      </c>
    </row>
    <row r="287" spans="1:8" ht="14.25">
      <c r="A287" s="119"/>
      <c r="B287" s="254"/>
      <c r="C287" s="93"/>
      <c r="D287" s="176"/>
      <c r="E287" s="176"/>
      <c r="F287" s="165"/>
      <c r="G287" s="161"/>
      <c r="H287" s="160"/>
    </row>
    <row r="288" spans="1:8" ht="14.25">
      <c r="A288" s="119"/>
      <c r="B288" s="254"/>
      <c r="C288" s="93"/>
      <c r="D288" s="176"/>
      <c r="E288" s="176"/>
      <c r="F288" s="165"/>
      <c r="G288" s="161"/>
      <c r="H288" s="160"/>
    </row>
    <row r="289" spans="1:8" ht="28.5">
      <c r="A289" s="112" t="s">
        <v>587</v>
      </c>
      <c r="B289" s="145" t="s">
        <v>588</v>
      </c>
      <c r="C289" s="114" t="s">
        <v>443</v>
      </c>
      <c r="D289" s="177"/>
      <c r="E289" s="177"/>
      <c r="F289" s="158">
        <v>2</v>
      </c>
      <c r="G289" s="149"/>
      <c r="H289" s="181">
        <f>F289*G289</f>
        <v>0</v>
      </c>
    </row>
    <row r="290" spans="1:8" ht="14.25">
      <c r="A290" s="119"/>
      <c r="B290" s="254"/>
      <c r="C290" s="93"/>
      <c r="D290" s="176"/>
      <c r="E290" s="176"/>
      <c r="F290" s="165"/>
      <c r="G290" s="161"/>
      <c r="H290" s="160"/>
    </row>
    <row r="291" spans="1:8" ht="14.25">
      <c r="A291" s="119"/>
      <c r="B291" s="251"/>
      <c r="C291" s="93"/>
      <c r="D291" s="176"/>
      <c r="E291" s="176"/>
      <c r="F291" s="165"/>
      <c r="G291" s="161"/>
      <c r="H291" s="160"/>
    </row>
    <row r="292" spans="1:8" ht="77.25" customHeight="1">
      <c r="A292" s="112" t="s">
        <v>589</v>
      </c>
      <c r="B292" s="145" t="s">
        <v>590</v>
      </c>
      <c r="C292" s="114" t="s">
        <v>66</v>
      </c>
      <c r="D292" s="177"/>
      <c r="E292" s="177"/>
      <c r="F292" s="158">
        <v>430</v>
      </c>
      <c r="G292" s="149"/>
      <c r="H292" s="181">
        <f>F292*G292</f>
        <v>0</v>
      </c>
    </row>
    <row r="293" spans="1:8" ht="14.25">
      <c r="A293" s="119"/>
      <c r="B293" s="143"/>
      <c r="C293" s="93"/>
      <c r="D293" s="176"/>
      <c r="E293" s="176"/>
      <c r="F293" s="165"/>
      <c r="G293" s="161"/>
      <c r="H293" s="160"/>
    </row>
    <row r="294" spans="1:8" ht="14.25">
      <c r="A294" s="119"/>
      <c r="B294" s="159"/>
      <c r="C294" s="93"/>
      <c r="D294" s="176"/>
      <c r="E294" s="176"/>
      <c r="F294" s="165"/>
      <c r="G294" s="121"/>
      <c r="H294" s="245"/>
    </row>
    <row r="295" spans="1:8" ht="28.5">
      <c r="A295" s="157" t="s">
        <v>591</v>
      </c>
      <c r="B295" s="130" t="s">
        <v>592</v>
      </c>
      <c r="C295" s="114" t="s">
        <v>443</v>
      </c>
      <c r="D295" s="177"/>
      <c r="E295" s="177"/>
      <c r="F295" s="158">
        <v>28</v>
      </c>
      <c r="G295" s="118"/>
      <c r="H295" s="181">
        <f>F295*G295</f>
        <v>0</v>
      </c>
    </row>
    <row r="296" spans="1:7" ht="14.25">
      <c r="A296" s="84"/>
      <c r="B296" s="141"/>
      <c r="F296" s="165"/>
      <c r="G296" s="121"/>
    </row>
    <row r="297" spans="1:8" ht="14.25">
      <c r="A297" s="119"/>
      <c r="B297" s="159"/>
      <c r="C297" s="93"/>
      <c r="D297" s="176"/>
      <c r="E297" s="176"/>
      <c r="F297" s="165"/>
      <c r="G297" s="121"/>
      <c r="H297" s="245"/>
    </row>
    <row r="298" spans="1:8" ht="28.5">
      <c r="A298" s="112" t="s">
        <v>593</v>
      </c>
      <c r="B298" s="130" t="s">
        <v>594</v>
      </c>
      <c r="C298" s="114" t="s">
        <v>443</v>
      </c>
      <c r="D298" s="177"/>
      <c r="E298" s="177"/>
      <c r="F298" s="158">
        <v>148</v>
      </c>
      <c r="G298" s="118"/>
      <c r="H298" s="181">
        <f>F298*G298</f>
        <v>0</v>
      </c>
    </row>
    <row r="299" spans="1:8" ht="14.25">
      <c r="A299" s="119"/>
      <c r="B299" s="159"/>
      <c r="C299" s="93"/>
      <c r="D299" s="176"/>
      <c r="E299" s="176"/>
      <c r="F299" s="165"/>
      <c r="G299" s="121"/>
      <c r="H299" s="245"/>
    </row>
    <row r="300" spans="1:8" ht="14.25">
      <c r="A300" s="163"/>
      <c r="B300" s="87"/>
      <c r="C300" s="175"/>
      <c r="D300" s="176"/>
      <c r="E300" s="176"/>
      <c r="F300" s="165"/>
      <c r="G300" s="121"/>
      <c r="H300" s="245"/>
    </row>
    <row r="301" spans="1:8" ht="42.75">
      <c r="A301" s="112" t="s">
        <v>595</v>
      </c>
      <c r="B301" s="130" t="s">
        <v>596</v>
      </c>
      <c r="C301" s="114" t="s">
        <v>443</v>
      </c>
      <c r="D301" s="177"/>
      <c r="E301" s="177"/>
      <c r="F301" s="158">
        <v>28</v>
      </c>
      <c r="G301" s="118"/>
      <c r="H301" s="181">
        <f>F301*G301</f>
        <v>0</v>
      </c>
    </row>
    <row r="302" spans="1:8" ht="14.25">
      <c r="A302" s="119"/>
      <c r="B302" s="134"/>
      <c r="C302" s="93"/>
      <c r="D302" s="176"/>
      <c r="E302" s="176"/>
      <c r="F302" s="165"/>
      <c r="G302" s="121"/>
      <c r="H302" s="160"/>
    </row>
    <row r="303" spans="1:8" ht="14.25">
      <c r="A303" s="163"/>
      <c r="B303" s="134"/>
      <c r="C303" s="93"/>
      <c r="D303" s="176"/>
      <c r="E303" s="176"/>
      <c r="F303" s="165"/>
      <c r="G303" s="121"/>
      <c r="H303" s="160"/>
    </row>
    <row r="304" spans="1:8" ht="42.75">
      <c r="A304" s="112" t="s">
        <v>597</v>
      </c>
      <c r="B304" s="193" t="s">
        <v>598</v>
      </c>
      <c r="C304" s="114" t="s">
        <v>443</v>
      </c>
      <c r="D304" s="177"/>
      <c r="E304" s="177"/>
      <c r="F304" s="158">
        <v>35</v>
      </c>
      <c r="G304" s="118"/>
      <c r="H304" s="181">
        <f>F304*G304</f>
        <v>0</v>
      </c>
    </row>
    <row r="305" spans="1:8" ht="14.25">
      <c r="A305" s="163"/>
      <c r="B305" s="134"/>
      <c r="C305" s="93"/>
      <c r="D305" s="176"/>
      <c r="E305" s="176"/>
      <c r="F305" s="165"/>
      <c r="G305" s="121"/>
      <c r="H305" s="160"/>
    </row>
    <row r="306" spans="1:8" ht="14.25">
      <c r="A306" s="163"/>
      <c r="B306" s="134"/>
      <c r="C306" s="93"/>
      <c r="D306" s="176"/>
      <c r="E306" s="176"/>
      <c r="F306" s="165"/>
      <c r="G306" s="121"/>
      <c r="H306" s="160"/>
    </row>
    <row r="307" spans="1:8" ht="28.5">
      <c r="A307" s="157" t="s">
        <v>599</v>
      </c>
      <c r="B307" s="130" t="s">
        <v>600</v>
      </c>
      <c r="C307" s="114" t="s">
        <v>560</v>
      </c>
      <c r="D307" s="177"/>
      <c r="E307" s="177"/>
      <c r="F307" s="158">
        <v>3</v>
      </c>
      <c r="G307" s="118"/>
      <c r="H307" s="181">
        <f>F307*G307</f>
        <v>0</v>
      </c>
    </row>
    <row r="308" spans="1:8" ht="14.25">
      <c r="A308" s="163"/>
      <c r="B308" s="134"/>
      <c r="C308" s="93"/>
      <c r="D308" s="176"/>
      <c r="E308" s="176"/>
      <c r="F308" s="165"/>
      <c r="G308" s="121"/>
      <c r="H308" s="160"/>
    </row>
    <row r="309" spans="1:8" ht="14.25">
      <c r="A309" s="163"/>
      <c r="B309" s="134"/>
      <c r="C309" s="93"/>
      <c r="D309" s="176"/>
      <c r="E309" s="176"/>
      <c r="F309" s="165"/>
      <c r="G309" s="121"/>
      <c r="H309" s="160"/>
    </row>
    <row r="310" spans="1:8" ht="71.25">
      <c r="A310" s="157" t="s">
        <v>601</v>
      </c>
      <c r="B310" s="130" t="s">
        <v>602</v>
      </c>
      <c r="C310" s="114" t="s">
        <v>560</v>
      </c>
      <c r="D310" s="177"/>
      <c r="E310" s="177"/>
      <c r="F310" s="158">
        <v>1</v>
      </c>
      <c r="G310" s="118"/>
      <c r="H310" s="181">
        <f>F310*G310</f>
        <v>0</v>
      </c>
    </row>
    <row r="311" spans="1:8" ht="14.25">
      <c r="A311" s="163"/>
      <c r="B311" s="134"/>
      <c r="C311" s="93"/>
      <c r="D311" s="176"/>
      <c r="E311" s="176"/>
      <c r="F311" s="165"/>
      <c r="G311" s="121"/>
      <c r="H311" s="160"/>
    </row>
    <row r="312" spans="1:8" ht="14.25">
      <c r="A312" s="163"/>
      <c r="B312" s="134"/>
      <c r="C312" s="93"/>
      <c r="D312" s="176"/>
      <c r="E312" s="176"/>
      <c r="F312" s="165"/>
      <c r="G312" s="121"/>
      <c r="H312" s="160"/>
    </row>
    <row r="313" spans="1:8" ht="99.75">
      <c r="A313" s="157" t="s">
        <v>603</v>
      </c>
      <c r="B313" s="145" t="s">
        <v>604</v>
      </c>
      <c r="C313" s="114" t="s">
        <v>533</v>
      </c>
      <c r="D313" s="177"/>
      <c r="E313" s="177"/>
      <c r="F313" s="158">
        <v>1</v>
      </c>
      <c r="G313" s="149"/>
      <c r="H313" s="181">
        <f>F313*G313</f>
        <v>0</v>
      </c>
    </row>
    <row r="314" spans="1:8" ht="14.25">
      <c r="A314" s="183"/>
      <c r="B314" s="143"/>
      <c r="C314" s="93"/>
      <c r="D314" s="176"/>
      <c r="E314" s="176"/>
      <c r="F314" s="165"/>
      <c r="G314" s="154"/>
      <c r="H314" s="245"/>
    </row>
    <row r="315" spans="1:8" ht="15" thickBot="1">
      <c r="A315" s="183"/>
      <c r="B315" s="159"/>
      <c r="C315" s="93"/>
      <c r="D315" s="176"/>
      <c r="E315" s="176"/>
      <c r="F315" s="160"/>
      <c r="G315" s="154"/>
      <c r="H315" s="245"/>
    </row>
    <row r="316" spans="1:8" ht="24.75" customHeight="1" thickBot="1">
      <c r="A316" s="150" t="s">
        <v>605</v>
      </c>
      <c r="B316" s="151"/>
      <c r="C316" s="152"/>
      <c r="D316" s="152"/>
      <c r="E316" s="152"/>
      <c r="F316" s="152"/>
      <c r="G316" s="253"/>
      <c r="H316" s="249">
        <f>SUM(H263:H315)</f>
        <v>0</v>
      </c>
    </row>
    <row r="317" spans="1:8" ht="14.25">
      <c r="A317" s="183"/>
      <c r="B317" s="159"/>
      <c r="C317" s="93"/>
      <c r="D317" s="176"/>
      <c r="E317" s="176"/>
      <c r="F317" s="154"/>
      <c r="G317" s="160"/>
      <c r="H317" s="245"/>
    </row>
    <row r="318" spans="1:8" ht="14.25">
      <c r="A318" s="183"/>
      <c r="B318" s="159"/>
      <c r="C318" s="93"/>
      <c r="D318" s="176"/>
      <c r="E318" s="176"/>
      <c r="F318" s="154"/>
      <c r="G318" s="160"/>
      <c r="H318" s="245"/>
    </row>
    <row r="319" spans="1:8" ht="14.25">
      <c r="A319" s="183"/>
      <c r="B319" s="159"/>
      <c r="C319" s="93"/>
      <c r="D319" s="176"/>
      <c r="E319" s="176"/>
      <c r="F319" s="154"/>
      <c r="G319" s="160"/>
      <c r="H319" s="245"/>
    </row>
    <row r="320" spans="1:8" ht="14.25">
      <c r="A320" s="183"/>
      <c r="B320" s="159"/>
      <c r="C320" s="93"/>
      <c r="D320" s="176"/>
      <c r="E320" s="176"/>
      <c r="F320" s="154"/>
      <c r="G320" s="160"/>
      <c r="H320" s="245"/>
    </row>
    <row r="321" spans="1:8" ht="18" customHeight="1">
      <c r="A321" s="183"/>
      <c r="B321" s="159"/>
      <c r="C321" s="93"/>
      <c r="D321" s="176"/>
      <c r="E321" s="176"/>
      <c r="F321" s="154"/>
      <c r="G321" s="160"/>
      <c r="H321" s="245"/>
    </row>
    <row r="322" spans="1:8" ht="18.75" customHeight="1">
      <c r="A322" s="183"/>
      <c r="B322" s="159"/>
      <c r="C322" s="93"/>
      <c r="D322" s="176"/>
      <c r="E322" s="176"/>
      <c r="F322" s="154"/>
      <c r="G322" s="160"/>
      <c r="H322" s="245"/>
    </row>
    <row r="323" spans="1:8" ht="18.75" customHeight="1">
      <c r="A323" s="183"/>
      <c r="B323" s="159"/>
      <c r="C323" s="93"/>
      <c r="D323" s="176"/>
      <c r="E323" s="176"/>
      <c r="F323" s="154"/>
      <c r="G323" s="160"/>
      <c r="H323" s="245"/>
    </row>
    <row r="324" spans="1:8" ht="23.25">
      <c r="A324" s="194"/>
      <c r="B324" s="195" t="s">
        <v>606</v>
      </c>
      <c r="C324" s="196"/>
      <c r="D324" s="197"/>
      <c r="E324" s="197"/>
      <c r="F324" s="198"/>
      <c r="G324" s="255"/>
      <c r="H324" s="256"/>
    </row>
    <row r="325" spans="1:8" ht="15.75" customHeight="1">
      <c r="A325" s="194"/>
      <c r="B325" s="199"/>
      <c r="C325" s="200"/>
      <c r="D325" s="201"/>
      <c r="E325" s="201"/>
      <c r="F325" s="202"/>
      <c r="G325" s="257"/>
      <c r="H325" s="258"/>
    </row>
    <row r="326" spans="1:8" ht="20.25" customHeight="1">
      <c r="A326" s="194"/>
      <c r="B326" s="203"/>
      <c r="C326" s="200"/>
      <c r="D326" s="201"/>
      <c r="E326" s="201"/>
      <c r="F326" s="202"/>
      <c r="G326" s="257"/>
      <c r="H326" s="258"/>
    </row>
    <row r="327" spans="1:8" ht="18.75">
      <c r="A327" s="194"/>
      <c r="B327" s="204"/>
      <c r="C327" s="205"/>
      <c r="D327" s="201"/>
      <c r="E327" s="201"/>
      <c r="F327" s="202"/>
      <c r="G327" s="257"/>
      <c r="H327" s="258"/>
    </row>
    <row r="328" spans="1:8" ht="21" customHeight="1">
      <c r="A328" s="206"/>
      <c r="B328" s="207" t="s">
        <v>243</v>
      </c>
      <c r="C328" s="208"/>
      <c r="D328" s="209"/>
      <c r="E328" s="209"/>
      <c r="F328" s="210"/>
      <c r="G328" s="259"/>
      <c r="H328" s="260">
        <f>H129</f>
        <v>0</v>
      </c>
    </row>
    <row r="329" spans="1:8" ht="22.5" customHeight="1">
      <c r="A329" s="194"/>
      <c r="B329" s="203"/>
      <c r="C329" s="200"/>
      <c r="D329" s="201"/>
      <c r="E329" s="201"/>
      <c r="F329" s="202"/>
      <c r="G329" s="257"/>
      <c r="H329" s="258"/>
    </row>
    <row r="330" spans="1:8" ht="24.75" customHeight="1">
      <c r="A330" s="206"/>
      <c r="B330" s="207" t="s">
        <v>244</v>
      </c>
      <c r="C330" s="208"/>
      <c r="D330" s="209"/>
      <c r="E330" s="209"/>
      <c r="F330" s="210"/>
      <c r="G330" s="259"/>
      <c r="H330" s="260">
        <f>H255</f>
        <v>0</v>
      </c>
    </row>
    <row r="331" spans="1:8" ht="22.5" customHeight="1">
      <c r="A331" s="194"/>
      <c r="B331" s="203"/>
      <c r="C331" s="200"/>
      <c r="D331" s="201"/>
      <c r="E331" s="201"/>
      <c r="F331" s="202"/>
      <c r="G331" s="257"/>
      <c r="H331" s="84"/>
    </row>
    <row r="332" spans="1:8" ht="25.5" customHeight="1">
      <c r="A332" s="206"/>
      <c r="B332" s="207" t="s">
        <v>245</v>
      </c>
      <c r="C332" s="208"/>
      <c r="D332" s="209"/>
      <c r="E332" s="209"/>
      <c r="F332" s="210"/>
      <c r="G332" s="259"/>
      <c r="H332" s="260">
        <f>H316</f>
        <v>0</v>
      </c>
    </row>
    <row r="333" spans="1:8" ht="18.75" customHeight="1">
      <c r="A333" s="194"/>
      <c r="B333" s="204"/>
      <c r="C333" s="205"/>
      <c r="D333" s="201"/>
      <c r="E333" s="201"/>
      <c r="F333" s="202"/>
      <c r="G333" s="257"/>
      <c r="H333" s="258"/>
    </row>
    <row r="334" spans="1:8" ht="17.25" customHeight="1" thickBot="1">
      <c r="A334" s="194"/>
      <c r="B334" s="203"/>
      <c r="C334" s="200"/>
      <c r="D334" s="201"/>
      <c r="E334" s="201"/>
      <c r="F334" s="202"/>
      <c r="G334" s="257"/>
      <c r="H334" s="258"/>
    </row>
    <row r="335" spans="1:8" ht="27.75" customHeight="1" thickBot="1">
      <c r="A335" s="211" t="s">
        <v>246</v>
      </c>
      <c r="B335" s="212"/>
      <c r="C335" s="213"/>
      <c r="D335" s="213"/>
      <c r="E335" s="213"/>
      <c r="F335" s="213"/>
      <c r="G335" s="261" t="s">
        <v>247</v>
      </c>
      <c r="H335" s="262">
        <f>SUM(H328:H334)</f>
        <v>0</v>
      </c>
    </row>
    <row r="336" spans="1:8" s="264" customFormat="1" ht="24.75" customHeight="1" thickBot="1">
      <c r="A336" s="219"/>
      <c r="B336" s="214"/>
      <c r="C336" s="215"/>
      <c r="D336" s="216"/>
      <c r="E336" s="216"/>
      <c r="F336" s="217"/>
      <c r="G336" s="263" t="s">
        <v>248</v>
      </c>
      <c r="H336" s="262">
        <f>H335*0.25</f>
        <v>0</v>
      </c>
    </row>
    <row r="337" spans="1:8" s="264" customFormat="1" ht="24.75" customHeight="1" thickBot="1">
      <c r="A337" s="219"/>
      <c r="B337" s="214"/>
      <c r="C337" s="215"/>
      <c r="D337" s="216"/>
      <c r="E337" s="216"/>
      <c r="F337" s="217"/>
      <c r="G337" s="263" t="s">
        <v>249</v>
      </c>
      <c r="H337" s="262">
        <f>SUM(H335:H336)</f>
        <v>0</v>
      </c>
    </row>
    <row r="338" spans="1:8" ht="14.25">
      <c r="A338" s="183"/>
      <c r="B338" s="159"/>
      <c r="C338" s="93"/>
      <c r="D338" s="176"/>
      <c r="E338" s="176"/>
      <c r="F338" s="154"/>
      <c r="G338" s="160"/>
      <c r="H338" s="245"/>
    </row>
    <row r="339" spans="1:8" ht="14.25">
      <c r="A339" s="183"/>
      <c r="B339" s="159"/>
      <c r="C339" s="93"/>
      <c r="D339" s="176"/>
      <c r="E339" s="176"/>
      <c r="F339" s="154"/>
      <c r="G339" s="160"/>
      <c r="H339" s="245"/>
    </row>
    <row r="340" spans="1:8" ht="14.25">
      <c r="A340" s="183"/>
      <c r="B340" s="159"/>
      <c r="C340" s="93"/>
      <c r="D340" s="176"/>
      <c r="E340" s="176"/>
      <c r="F340" s="154"/>
      <c r="G340" s="160"/>
      <c r="H340" s="245"/>
    </row>
    <row r="341" spans="1:8" ht="14.25">
      <c r="A341" s="183"/>
      <c r="B341" s="159"/>
      <c r="C341" s="93"/>
      <c r="D341" s="176"/>
      <c r="E341" s="176"/>
      <c r="F341" s="154"/>
      <c r="G341" s="160"/>
      <c r="H341" s="245"/>
    </row>
    <row r="342" spans="1:8" ht="14.25">
      <c r="A342" s="183"/>
      <c r="B342" s="159"/>
      <c r="C342" s="93"/>
      <c r="D342" s="176"/>
      <c r="E342" s="176"/>
      <c r="F342" s="154"/>
      <c r="G342" s="160"/>
      <c r="H342" s="245"/>
    </row>
    <row r="343" spans="1:8" ht="14.25">
      <c r="A343" s="183"/>
      <c r="B343" s="159"/>
      <c r="C343" s="93"/>
      <c r="D343" s="176"/>
      <c r="E343" s="176"/>
      <c r="F343" s="154"/>
      <c r="G343" s="160"/>
      <c r="H343" s="245"/>
    </row>
    <row r="344" spans="1:8" ht="14.25">
      <c r="A344" s="183"/>
      <c r="B344" s="159"/>
      <c r="C344" s="93"/>
      <c r="D344" s="176"/>
      <c r="E344" s="176"/>
      <c r="F344" s="154"/>
      <c r="G344" s="160"/>
      <c r="H344" s="245"/>
    </row>
    <row r="345" spans="1:8" ht="14.25">
      <c r="A345" s="183"/>
      <c r="B345" s="159"/>
      <c r="C345" s="93"/>
      <c r="D345" s="176"/>
      <c r="E345" s="176"/>
      <c r="F345" s="154"/>
      <c r="G345" s="160"/>
      <c r="H345" s="245"/>
    </row>
    <row r="346" spans="1:8" ht="14.25">
      <c r="A346" s="183"/>
      <c r="B346" s="159" t="s">
        <v>250</v>
      </c>
      <c r="C346" s="93"/>
      <c r="D346" s="176"/>
      <c r="E346" s="176"/>
      <c r="F346" s="154"/>
      <c r="G346" s="160"/>
      <c r="H346" s="245"/>
    </row>
    <row r="347" spans="1:8" ht="14.25">
      <c r="A347" s="183"/>
      <c r="B347" s="159"/>
      <c r="C347" s="93"/>
      <c r="D347" s="176"/>
      <c r="E347" s="176"/>
      <c r="F347" s="154"/>
      <c r="G347" s="160"/>
      <c r="H347" s="245"/>
    </row>
    <row r="348" spans="1:8" ht="65.25" customHeight="1">
      <c r="A348" s="183"/>
      <c r="B348" s="749" t="s">
        <v>251</v>
      </c>
      <c r="C348" s="749"/>
      <c r="D348" s="749"/>
      <c r="E348" s="749"/>
      <c r="F348" s="749"/>
      <c r="G348" s="749"/>
      <c r="H348" s="245"/>
    </row>
    <row r="349" spans="1:8" ht="14.25">
      <c r="A349" s="183"/>
      <c r="B349" s="159"/>
      <c r="C349" s="93"/>
      <c r="D349" s="176"/>
      <c r="E349" s="176"/>
      <c r="F349" s="154"/>
      <c r="G349" s="160"/>
      <c r="H349" s="245"/>
    </row>
    <row r="350" spans="1:8" ht="16.5" customHeight="1">
      <c r="A350" s="183"/>
      <c r="B350" s="218"/>
      <c r="C350" s="218"/>
      <c r="D350" s="218"/>
      <c r="E350" s="218"/>
      <c r="F350" s="218"/>
      <c r="G350" s="218"/>
      <c r="H350" s="245"/>
    </row>
    <row r="351" spans="1:8" ht="14.25">
      <c r="A351" s="183"/>
      <c r="B351" s="159"/>
      <c r="C351" s="93"/>
      <c r="D351" s="176"/>
      <c r="E351" s="176"/>
      <c r="F351" s="154"/>
      <c r="G351" s="160"/>
      <c r="H351" s="245"/>
    </row>
    <row r="352" spans="1:8" ht="14.25">
      <c r="A352" s="183"/>
      <c r="B352" s="159"/>
      <c r="C352" s="93"/>
      <c r="D352" s="176"/>
      <c r="E352" s="176"/>
      <c r="F352" s="154"/>
      <c r="G352" s="160"/>
      <c r="H352" s="245"/>
    </row>
    <row r="353" spans="1:8" ht="14.25">
      <c r="A353" s="183"/>
      <c r="B353" s="159"/>
      <c r="C353" s="93"/>
      <c r="D353" s="176"/>
      <c r="E353" s="176"/>
      <c r="F353" s="154"/>
      <c r="G353" s="160"/>
      <c r="H353" s="245"/>
    </row>
    <row r="355" spans="1:8" ht="39.75" customHeight="1">
      <c r="A355" s="91"/>
      <c r="B355" s="182"/>
      <c r="C355" s="93"/>
      <c r="D355" s="176"/>
      <c r="E355" s="176"/>
      <c r="F355" s="154"/>
      <c r="G355" s="160"/>
      <c r="H355" s="245"/>
    </row>
    <row r="356" spans="1:8" ht="14.25">
      <c r="A356" s="183"/>
      <c r="B356" s="159"/>
      <c r="C356" s="93"/>
      <c r="D356" s="176"/>
      <c r="E356" s="176"/>
      <c r="F356" s="154"/>
      <c r="G356" s="160"/>
      <c r="H356" s="245"/>
    </row>
    <row r="357" spans="1:8" ht="14.25">
      <c r="A357" s="183"/>
      <c r="B357" s="159"/>
      <c r="C357" s="93"/>
      <c r="D357" s="176"/>
      <c r="E357" s="176"/>
      <c r="F357" s="154"/>
      <c r="G357" s="160"/>
      <c r="H357" s="245"/>
    </row>
    <row r="358" spans="1:8" ht="14.25">
      <c r="A358" s="183"/>
      <c r="B358" s="159"/>
      <c r="C358" s="93"/>
      <c r="D358" s="176"/>
      <c r="E358" s="176"/>
      <c r="F358" s="154"/>
      <c r="G358" s="160"/>
      <c r="H358" s="245"/>
    </row>
    <row r="359" spans="1:8" ht="14.25">
      <c r="A359" s="183"/>
      <c r="B359" s="159"/>
      <c r="C359" s="93"/>
      <c r="D359" s="176"/>
      <c r="E359" s="176"/>
      <c r="F359" s="154"/>
      <c r="G359" s="160"/>
      <c r="H359" s="245"/>
    </row>
    <row r="360" spans="1:8" ht="14.25">
      <c r="A360" s="183"/>
      <c r="B360" s="159"/>
      <c r="C360" s="93"/>
      <c r="D360" s="176"/>
      <c r="E360" s="176"/>
      <c r="F360" s="154"/>
      <c r="G360" s="160"/>
      <c r="H360" s="245"/>
    </row>
    <row r="362" spans="1:8" ht="14.25">
      <c r="A362" s="91"/>
      <c r="B362" s="182"/>
      <c r="C362" s="93"/>
      <c r="D362" s="176"/>
      <c r="E362" s="176"/>
      <c r="F362" s="154"/>
      <c r="G362" s="160"/>
      <c r="H362" s="245"/>
    </row>
    <row r="363" spans="1:8" ht="14.25">
      <c r="A363" s="183"/>
      <c r="B363" s="159"/>
      <c r="C363" s="93"/>
      <c r="D363" s="176"/>
      <c r="E363" s="176"/>
      <c r="F363" s="154"/>
      <c r="G363" s="160"/>
      <c r="H363" s="245"/>
    </row>
    <row r="364" spans="1:8" ht="14.25">
      <c r="A364" s="183"/>
      <c r="B364" s="159"/>
      <c r="C364" s="93"/>
      <c r="D364" s="176"/>
      <c r="E364" s="176"/>
      <c r="F364" s="154"/>
      <c r="G364" s="160"/>
      <c r="H364" s="245"/>
    </row>
    <row r="365" spans="1:8" ht="14.25">
      <c r="A365" s="183"/>
      <c r="B365" s="159"/>
      <c r="C365" s="93"/>
      <c r="D365" s="176"/>
      <c r="E365" s="176"/>
      <c r="F365" s="154"/>
      <c r="G365" s="160"/>
      <c r="H365" s="245"/>
    </row>
    <row r="366" spans="1:8" ht="14.25">
      <c r="A366" s="183"/>
      <c r="B366" s="159"/>
      <c r="C366" s="93"/>
      <c r="D366" s="176"/>
      <c r="E366" s="176"/>
      <c r="F366" s="154"/>
      <c r="G366" s="160"/>
      <c r="H366" s="245"/>
    </row>
    <row r="367" spans="1:8" ht="14.25">
      <c r="A367" s="183"/>
      <c r="B367" s="159"/>
      <c r="C367" s="93"/>
      <c r="D367" s="176"/>
      <c r="E367" s="176"/>
      <c r="F367" s="154"/>
      <c r="G367" s="160"/>
      <c r="H367" s="245"/>
    </row>
    <row r="369" spans="1:8" ht="14.25">
      <c r="A369" s="91"/>
      <c r="B369" s="182"/>
      <c r="C369" s="93"/>
      <c r="D369" s="176"/>
      <c r="E369" s="176"/>
      <c r="F369" s="154"/>
      <c r="G369" s="160"/>
      <c r="H369" s="245"/>
    </row>
    <row r="370" spans="1:8" ht="14.25">
      <c r="A370" s="183"/>
      <c r="B370" s="159"/>
      <c r="C370" s="93"/>
      <c r="D370" s="176"/>
      <c r="E370" s="176"/>
      <c r="F370" s="154"/>
      <c r="G370" s="160"/>
      <c r="H370" s="245"/>
    </row>
    <row r="371" spans="1:8" ht="14.25">
      <c r="A371" s="183"/>
      <c r="B371" s="159"/>
      <c r="C371" s="93"/>
      <c r="D371" s="176"/>
      <c r="E371" s="176"/>
      <c r="F371" s="154"/>
      <c r="G371" s="160"/>
      <c r="H371" s="245"/>
    </row>
    <row r="372" spans="1:8" ht="14.25">
      <c r="A372" s="183"/>
      <c r="B372" s="159"/>
      <c r="C372" s="93"/>
      <c r="D372" s="176"/>
      <c r="E372" s="176"/>
      <c r="F372" s="154"/>
      <c r="G372" s="160"/>
      <c r="H372" s="245"/>
    </row>
    <row r="373" spans="1:8" ht="14.25">
      <c r="A373" s="183"/>
      <c r="B373" s="159"/>
      <c r="C373" s="93"/>
      <c r="D373" s="176"/>
      <c r="E373" s="176"/>
      <c r="F373" s="154"/>
      <c r="G373" s="160"/>
      <c r="H373" s="245"/>
    </row>
    <row r="374" spans="1:8" ht="14.25">
      <c r="A374" s="183"/>
      <c r="B374" s="159"/>
      <c r="C374" s="93"/>
      <c r="D374" s="176"/>
      <c r="E374" s="176"/>
      <c r="F374" s="154"/>
      <c r="G374" s="160"/>
      <c r="H374" s="245"/>
    </row>
    <row r="376" spans="1:8" ht="29.25" customHeight="1">
      <c r="A376" s="91"/>
      <c r="B376" s="182"/>
      <c r="C376" s="93"/>
      <c r="D376" s="176"/>
      <c r="E376" s="176"/>
      <c r="F376" s="154"/>
      <c r="G376" s="160"/>
      <c r="H376" s="245"/>
    </row>
    <row r="377" spans="1:8" ht="14.25">
      <c r="A377" s="183"/>
      <c r="B377" s="159"/>
      <c r="C377" s="93"/>
      <c r="D377" s="176"/>
      <c r="E377" s="176"/>
      <c r="F377" s="154"/>
      <c r="G377" s="160"/>
      <c r="H377" s="245"/>
    </row>
    <row r="378" spans="1:8" ht="14.25">
      <c r="A378" s="183"/>
      <c r="B378" s="159"/>
      <c r="C378" s="93"/>
      <c r="D378" s="176"/>
      <c r="E378" s="176"/>
      <c r="F378" s="154"/>
      <c r="G378" s="160"/>
      <c r="H378" s="245"/>
    </row>
    <row r="379" spans="1:8" ht="14.25">
      <c r="A379" s="183"/>
      <c r="B379" s="159"/>
      <c r="C379" s="93"/>
      <c r="D379" s="176"/>
      <c r="E379" s="176"/>
      <c r="F379" s="154"/>
      <c r="G379" s="160"/>
      <c r="H379" s="245"/>
    </row>
    <row r="380" spans="1:8" ht="14.25">
      <c r="A380" s="183"/>
      <c r="B380" s="159"/>
      <c r="C380" s="93"/>
      <c r="D380" s="176"/>
      <c r="E380" s="176"/>
      <c r="F380" s="154"/>
      <c r="G380" s="160"/>
      <c r="H380" s="245"/>
    </row>
    <row r="381" spans="1:8" ht="14.25">
      <c r="A381" s="183"/>
      <c r="B381" s="159"/>
      <c r="C381" s="93"/>
      <c r="D381" s="176"/>
      <c r="E381" s="176"/>
      <c r="F381" s="154"/>
      <c r="G381" s="160"/>
      <c r="H381" s="245"/>
    </row>
    <row r="383" spans="1:8" ht="14.25">
      <c r="A383" s="91"/>
      <c r="B383" s="182"/>
      <c r="C383" s="93"/>
      <c r="D383" s="176"/>
      <c r="E383" s="176"/>
      <c r="F383" s="154"/>
      <c r="G383" s="160"/>
      <c r="H383" s="245"/>
    </row>
    <row r="385" spans="1:8" ht="14.25">
      <c r="A385" s="183"/>
      <c r="B385" s="92"/>
      <c r="C385" s="94"/>
      <c r="D385" s="94"/>
      <c r="E385" s="94"/>
      <c r="F385" s="94"/>
      <c r="H385" s="245"/>
    </row>
    <row r="389" spans="1:6" ht="14.25">
      <c r="A389" s="183"/>
      <c r="B389" s="92"/>
      <c r="C389" s="94"/>
      <c r="D389" s="94"/>
      <c r="E389" s="94"/>
      <c r="F389" s="94"/>
    </row>
    <row r="391" spans="1:8" ht="14.25">
      <c r="A391" s="91"/>
      <c r="B391" s="182"/>
      <c r="C391" s="93"/>
      <c r="D391" s="176"/>
      <c r="E391" s="176"/>
      <c r="F391" s="154"/>
      <c r="G391" s="160"/>
      <c r="H391" s="245"/>
    </row>
    <row r="392" spans="1:8" ht="14.25">
      <c r="A392" s="183"/>
      <c r="B392" s="159"/>
      <c r="C392" s="93"/>
      <c r="D392" s="176"/>
      <c r="E392" s="176"/>
      <c r="F392" s="154"/>
      <c r="G392" s="160"/>
      <c r="H392" s="245"/>
    </row>
    <row r="393" spans="1:8" ht="14.25">
      <c r="A393" s="183"/>
      <c r="B393" s="159"/>
      <c r="C393" s="93"/>
      <c r="D393" s="176"/>
      <c r="E393" s="176"/>
      <c r="F393" s="154"/>
      <c r="G393" s="160"/>
      <c r="H393" s="245"/>
    </row>
    <row r="394" spans="1:8" ht="14.25">
      <c r="A394" s="183"/>
      <c r="B394" s="159"/>
      <c r="C394" s="93"/>
      <c r="D394" s="176"/>
      <c r="E394" s="176"/>
      <c r="F394" s="154"/>
      <c r="G394" s="160"/>
      <c r="H394" s="245"/>
    </row>
    <row r="395" spans="1:8" ht="14.25">
      <c r="A395" s="183"/>
      <c r="B395" s="159"/>
      <c r="C395" s="93"/>
      <c r="D395" s="176"/>
      <c r="E395" s="176"/>
      <c r="F395" s="154"/>
      <c r="G395" s="160"/>
      <c r="H395" s="245"/>
    </row>
    <row r="396" spans="1:8" ht="14.25">
      <c r="A396" s="183"/>
      <c r="B396" s="159"/>
      <c r="C396" s="93"/>
      <c r="D396" s="176"/>
      <c r="E396" s="176"/>
      <c r="F396" s="154"/>
      <c r="G396" s="160"/>
      <c r="H396" s="245"/>
    </row>
    <row r="398" spans="1:8" ht="14.25">
      <c r="A398" s="91"/>
      <c r="B398" s="182"/>
      <c r="C398" s="93"/>
      <c r="D398" s="176"/>
      <c r="E398" s="176"/>
      <c r="F398" s="154"/>
      <c r="G398" s="160"/>
      <c r="H398" s="245"/>
    </row>
    <row r="399" spans="1:8" ht="14.25">
      <c r="A399" s="183"/>
      <c r="B399" s="159"/>
      <c r="C399" s="93"/>
      <c r="D399" s="176"/>
      <c r="E399" s="176"/>
      <c r="F399" s="154"/>
      <c r="G399" s="160"/>
      <c r="H399" s="245"/>
    </row>
    <row r="400" spans="1:8" ht="14.25">
      <c r="A400" s="183"/>
      <c r="B400" s="159"/>
      <c r="C400" s="93"/>
      <c r="D400" s="176"/>
      <c r="E400" s="176"/>
      <c r="F400" s="154"/>
      <c r="G400" s="160"/>
      <c r="H400" s="245"/>
    </row>
    <row r="401" spans="1:8" ht="14.25">
      <c r="A401" s="183"/>
      <c r="B401" s="159"/>
      <c r="C401" s="93"/>
      <c r="D401" s="176"/>
      <c r="E401" s="176"/>
      <c r="F401" s="154"/>
      <c r="G401" s="160"/>
      <c r="H401" s="245"/>
    </row>
    <row r="402" spans="1:8" ht="14.25">
      <c r="A402" s="183"/>
      <c r="B402" s="159"/>
      <c r="C402" s="93"/>
      <c r="D402" s="176"/>
      <c r="E402" s="176"/>
      <c r="F402" s="154"/>
      <c r="G402" s="160"/>
      <c r="H402" s="245"/>
    </row>
    <row r="403" spans="1:8" ht="14.25">
      <c r="A403" s="183"/>
      <c r="B403" s="159"/>
      <c r="C403" s="93"/>
      <c r="D403" s="176"/>
      <c r="E403" s="176"/>
      <c r="F403" s="154"/>
      <c r="G403" s="160"/>
      <c r="H403" s="245"/>
    </row>
    <row r="405" spans="1:8" ht="14.25">
      <c r="A405" s="91"/>
      <c r="B405" s="182"/>
      <c r="C405" s="93"/>
      <c r="D405" s="176"/>
      <c r="E405" s="176"/>
      <c r="F405" s="154"/>
      <c r="G405" s="160"/>
      <c r="H405" s="245"/>
    </row>
    <row r="406" spans="1:8" ht="14.25">
      <c r="A406" s="183"/>
      <c r="B406" s="159"/>
      <c r="C406" s="93"/>
      <c r="D406" s="176"/>
      <c r="E406" s="176"/>
      <c r="F406" s="154"/>
      <c r="G406" s="160"/>
      <c r="H406" s="245"/>
    </row>
    <row r="407" spans="1:8" ht="14.25">
      <c r="A407" s="183"/>
      <c r="B407" s="159"/>
      <c r="C407" s="93"/>
      <c r="D407" s="176"/>
      <c r="E407" s="176"/>
      <c r="F407" s="154"/>
      <c r="G407" s="160"/>
      <c r="H407" s="245"/>
    </row>
    <row r="408" spans="1:8" ht="14.25">
      <c r="A408" s="183"/>
      <c r="B408" s="159"/>
      <c r="C408" s="93"/>
      <c r="D408" s="176"/>
      <c r="E408" s="176"/>
      <c r="F408" s="154"/>
      <c r="G408" s="160"/>
      <c r="H408" s="245"/>
    </row>
    <row r="409" spans="1:8" ht="14.25">
      <c r="A409" s="183"/>
      <c r="B409" s="159"/>
      <c r="C409" s="93"/>
      <c r="D409" s="176"/>
      <c r="E409" s="176"/>
      <c r="F409" s="154"/>
      <c r="G409" s="160"/>
      <c r="H409" s="245"/>
    </row>
    <row r="410" spans="1:8" ht="14.25">
      <c r="A410" s="183"/>
      <c r="B410" s="159"/>
      <c r="C410" s="93"/>
      <c r="D410" s="176"/>
      <c r="E410" s="176"/>
      <c r="F410" s="154"/>
      <c r="G410" s="160"/>
      <c r="H410" s="245"/>
    </row>
    <row r="412" spans="1:8" ht="14.25">
      <c r="A412" s="91"/>
      <c r="B412" s="182"/>
      <c r="C412" s="93"/>
      <c r="D412" s="176"/>
      <c r="E412" s="176"/>
      <c r="F412" s="154"/>
      <c r="G412" s="160"/>
      <c r="H412" s="245"/>
    </row>
    <row r="413" spans="1:8" ht="14.25">
      <c r="A413" s="183"/>
      <c r="B413" s="159"/>
      <c r="C413" s="93"/>
      <c r="D413" s="176"/>
      <c r="E413" s="176"/>
      <c r="F413" s="154"/>
      <c r="G413" s="160"/>
      <c r="H413" s="245"/>
    </row>
    <row r="414" spans="1:8" ht="14.25">
      <c r="A414" s="183"/>
      <c r="B414" s="159"/>
      <c r="C414" s="93"/>
      <c r="D414" s="176"/>
      <c r="E414" s="176"/>
      <c r="F414" s="154"/>
      <c r="G414" s="160"/>
      <c r="H414" s="245"/>
    </row>
    <row r="415" spans="1:8" ht="14.25">
      <c r="A415" s="183"/>
      <c r="B415" s="159"/>
      <c r="C415" s="93"/>
      <c r="D415" s="176"/>
      <c r="E415" s="176"/>
      <c r="F415" s="154"/>
      <c r="G415" s="160"/>
      <c r="H415" s="245"/>
    </row>
    <row r="416" spans="1:8" ht="14.25">
      <c r="A416" s="183"/>
      <c r="B416" s="159"/>
      <c r="C416" s="93"/>
      <c r="D416" s="176"/>
      <c r="E416" s="176"/>
      <c r="F416" s="154"/>
      <c r="G416" s="160"/>
      <c r="H416" s="245"/>
    </row>
    <row r="417" spans="1:8" ht="14.25">
      <c r="A417" s="183"/>
      <c r="B417" s="159"/>
      <c r="C417" s="93"/>
      <c r="D417" s="176"/>
      <c r="E417" s="176"/>
      <c r="F417" s="154"/>
      <c r="G417" s="160"/>
      <c r="H417" s="245"/>
    </row>
    <row r="419" spans="1:8" ht="14.25">
      <c r="A419" s="91"/>
      <c r="B419" s="182"/>
      <c r="C419" s="93"/>
      <c r="D419" s="176"/>
      <c r="E419" s="176"/>
      <c r="F419" s="154"/>
      <c r="G419" s="160"/>
      <c r="H419" s="245"/>
    </row>
    <row r="421" spans="1:8" ht="14.25">
      <c r="A421" s="91"/>
      <c r="B421" s="182"/>
      <c r="C421" s="93"/>
      <c r="D421" s="176"/>
      <c r="E421" s="176"/>
      <c r="F421" s="154"/>
      <c r="G421" s="160"/>
      <c r="H421" s="245"/>
    </row>
    <row r="423" spans="1:8" ht="14.25">
      <c r="A423" s="183"/>
      <c r="B423" s="92"/>
      <c r="C423" s="94"/>
      <c r="D423" s="94"/>
      <c r="E423" s="94"/>
      <c r="F423" s="94"/>
      <c r="H423" s="245"/>
    </row>
    <row r="427" spans="1:6" ht="14.25">
      <c r="A427" s="183"/>
      <c r="B427" s="92"/>
      <c r="C427" s="94"/>
      <c r="D427" s="94"/>
      <c r="E427" s="94"/>
      <c r="F427" s="94"/>
    </row>
    <row r="429" spans="1:8" ht="14.25">
      <c r="A429" s="91"/>
      <c r="B429" s="182"/>
      <c r="D429" s="160"/>
      <c r="E429" s="160"/>
      <c r="F429" s="160"/>
      <c r="G429" s="160"/>
      <c r="H429" s="245"/>
    </row>
    <row r="430" spans="2:8" ht="14.25">
      <c r="B430" s="92"/>
      <c r="C430" s="93"/>
      <c r="D430" s="176"/>
      <c r="E430" s="176"/>
      <c r="F430" s="154"/>
      <c r="G430" s="160"/>
      <c r="H430" s="245"/>
    </row>
    <row r="432" spans="1:8" ht="14.25">
      <c r="A432" s="91"/>
      <c r="B432" s="182"/>
      <c r="D432" s="160"/>
      <c r="E432" s="160"/>
      <c r="F432" s="160"/>
      <c r="G432" s="160"/>
      <c r="H432" s="245"/>
    </row>
    <row r="433" spans="2:8" ht="14.25">
      <c r="B433" s="92"/>
      <c r="C433" s="93"/>
      <c r="D433" s="176"/>
      <c r="E433" s="176"/>
      <c r="F433" s="154"/>
      <c r="G433" s="160"/>
      <c r="H433" s="245"/>
    </row>
    <row r="435" spans="1:8" ht="14.25">
      <c r="A435" s="91"/>
      <c r="B435" s="182"/>
      <c r="D435" s="160"/>
      <c r="E435" s="160"/>
      <c r="F435" s="160"/>
      <c r="G435" s="160"/>
      <c r="H435" s="245"/>
    </row>
    <row r="436" spans="2:8" ht="14.25">
      <c r="B436" s="92"/>
      <c r="C436" s="93"/>
      <c r="D436" s="176"/>
      <c r="E436" s="176"/>
      <c r="F436" s="154"/>
      <c r="G436" s="160"/>
      <c r="H436" s="245"/>
    </row>
    <row r="438" spans="1:8" ht="155.25" customHeight="1">
      <c r="A438" s="91"/>
      <c r="B438" s="182"/>
      <c r="C438" s="93"/>
      <c r="D438" s="176"/>
      <c r="E438" s="176"/>
      <c r="F438" s="154"/>
      <c r="G438" s="160"/>
      <c r="H438" s="245"/>
    </row>
    <row r="440" spans="1:8" ht="14.25">
      <c r="A440" s="91"/>
      <c r="B440" s="182"/>
      <c r="D440" s="160"/>
      <c r="E440" s="160"/>
      <c r="F440" s="160"/>
      <c r="G440" s="160"/>
      <c r="H440" s="245"/>
    </row>
    <row r="441" spans="2:8" ht="14.25">
      <c r="B441" s="92"/>
      <c r="C441" s="93"/>
      <c r="D441" s="176"/>
      <c r="E441" s="176"/>
      <c r="F441" s="154"/>
      <c r="G441" s="160"/>
      <c r="H441" s="245"/>
    </row>
    <row r="443" spans="1:8" ht="14.25">
      <c r="A443" s="91"/>
      <c r="B443" s="182"/>
      <c r="D443" s="160"/>
      <c r="E443" s="160"/>
      <c r="F443" s="160"/>
      <c r="G443" s="160"/>
      <c r="H443" s="245"/>
    </row>
    <row r="444" spans="2:8" ht="14.25">
      <c r="B444" s="92"/>
      <c r="C444" s="93"/>
      <c r="D444" s="176"/>
      <c r="E444" s="176"/>
      <c r="F444" s="154"/>
      <c r="G444" s="160"/>
      <c r="H444" s="245"/>
    </row>
    <row r="446" spans="1:8" ht="14.25">
      <c r="A446" s="91"/>
      <c r="B446" s="182"/>
      <c r="D446" s="160"/>
      <c r="E446" s="160"/>
      <c r="F446" s="160"/>
      <c r="G446" s="160"/>
      <c r="H446" s="245"/>
    </row>
    <row r="447" spans="2:8" ht="14.25">
      <c r="B447" s="92"/>
      <c r="C447" s="93"/>
      <c r="D447" s="176"/>
      <c r="E447" s="176"/>
      <c r="F447" s="154"/>
      <c r="G447" s="160"/>
      <c r="H447" s="245"/>
    </row>
    <row r="449" spans="1:8" ht="14.25">
      <c r="A449" s="91"/>
      <c r="B449" s="182"/>
      <c r="D449" s="160"/>
      <c r="E449" s="160"/>
      <c r="F449" s="160"/>
      <c r="G449" s="160"/>
      <c r="H449" s="245"/>
    </row>
    <row r="450" spans="2:8" ht="14.25">
      <c r="B450" s="92"/>
      <c r="C450" s="93"/>
      <c r="D450" s="176"/>
      <c r="E450" s="176"/>
      <c r="F450" s="154"/>
      <c r="G450" s="160"/>
      <c r="H450" s="245"/>
    </row>
    <row r="452" spans="1:8" ht="14.25">
      <c r="A452" s="91"/>
      <c r="B452" s="182"/>
      <c r="D452" s="160"/>
      <c r="E452" s="160"/>
      <c r="F452" s="160"/>
      <c r="G452" s="160"/>
      <c r="H452" s="245"/>
    </row>
    <row r="453" spans="2:8" ht="14.25">
      <c r="B453" s="92"/>
      <c r="C453" s="93"/>
      <c r="D453" s="176"/>
      <c r="E453" s="176"/>
      <c r="F453" s="154"/>
      <c r="G453" s="160"/>
      <c r="H453" s="245"/>
    </row>
    <row r="455" spans="1:8" ht="14.25">
      <c r="A455" s="91"/>
      <c r="B455" s="182"/>
      <c r="D455" s="160"/>
      <c r="E455" s="160"/>
      <c r="F455" s="160"/>
      <c r="G455" s="160"/>
      <c r="H455" s="245"/>
    </row>
    <row r="456" spans="2:8" ht="14.25">
      <c r="B456" s="92"/>
      <c r="C456" s="93"/>
      <c r="D456" s="176"/>
      <c r="E456" s="176"/>
      <c r="F456" s="154"/>
      <c r="G456" s="160"/>
      <c r="H456" s="245"/>
    </row>
    <row r="458" spans="1:8" ht="14.25">
      <c r="A458" s="91"/>
      <c r="B458" s="182"/>
      <c r="D458" s="160"/>
      <c r="E458" s="160"/>
      <c r="F458" s="160"/>
      <c r="G458" s="160"/>
      <c r="H458" s="245"/>
    </row>
    <row r="459" spans="2:8" ht="14.25">
      <c r="B459" s="92"/>
      <c r="C459" s="93"/>
      <c r="D459" s="176"/>
      <c r="E459" s="176"/>
      <c r="F459" s="154"/>
      <c r="G459" s="160"/>
      <c r="H459" s="245"/>
    </row>
    <row r="461" spans="1:8" ht="14.25">
      <c r="A461" s="91"/>
      <c r="B461" s="182"/>
      <c r="D461" s="160"/>
      <c r="E461" s="160"/>
      <c r="F461" s="160"/>
      <c r="G461" s="160"/>
      <c r="H461" s="245"/>
    </row>
    <row r="462" spans="2:8" ht="14.25">
      <c r="B462" s="92"/>
      <c r="C462" s="93"/>
      <c r="D462" s="176"/>
      <c r="E462" s="176"/>
      <c r="F462" s="154"/>
      <c r="G462" s="160"/>
      <c r="H462" s="245"/>
    </row>
    <row r="464" spans="1:8" ht="14.25">
      <c r="A464" s="91"/>
      <c r="B464" s="182"/>
      <c r="D464" s="160"/>
      <c r="E464" s="160"/>
      <c r="F464" s="160"/>
      <c r="G464" s="160"/>
      <c r="H464" s="245"/>
    </row>
    <row r="465" spans="2:8" ht="14.25">
      <c r="B465" s="92"/>
      <c r="C465" s="93"/>
      <c r="D465" s="176"/>
      <c r="E465" s="176"/>
      <c r="F465" s="154"/>
      <c r="G465" s="160"/>
      <c r="H465" s="245"/>
    </row>
    <row r="467" spans="1:8" ht="14.25">
      <c r="A467" s="91"/>
      <c r="B467" s="182"/>
      <c r="D467" s="160"/>
      <c r="E467" s="160"/>
      <c r="F467" s="160"/>
      <c r="G467" s="160"/>
      <c r="H467" s="245"/>
    </row>
    <row r="468" spans="2:8" ht="14.25">
      <c r="B468" s="92"/>
      <c r="C468" s="93"/>
      <c r="D468" s="176"/>
      <c r="E468" s="176"/>
      <c r="F468" s="154"/>
      <c r="G468" s="160"/>
      <c r="H468" s="245"/>
    </row>
    <row r="470" spans="1:8" ht="14.25">
      <c r="A470" s="91"/>
      <c r="B470" s="182"/>
      <c r="D470" s="160"/>
      <c r="E470" s="160"/>
      <c r="F470" s="160"/>
      <c r="G470" s="160"/>
      <c r="H470" s="245"/>
    </row>
    <row r="471" spans="2:8" ht="14.25">
      <c r="B471" s="92"/>
      <c r="C471" s="93"/>
      <c r="D471" s="176"/>
      <c r="E471" s="176"/>
      <c r="F471" s="154"/>
      <c r="G471" s="160"/>
      <c r="H471" s="245"/>
    </row>
    <row r="473" spans="1:8" ht="14.25">
      <c r="A473" s="91"/>
      <c r="B473" s="182"/>
      <c r="D473" s="160"/>
      <c r="E473" s="160"/>
      <c r="F473" s="160"/>
      <c r="G473" s="160"/>
      <c r="H473" s="245"/>
    </row>
    <row r="474" spans="2:8" ht="14.25">
      <c r="B474" s="92"/>
      <c r="C474" s="93"/>
      <c r="D474" s="176"/>
      <c r="E474" s="176"/>
      <c r="F474" s="154"/>
      <c r="G474" s="160"/>
      <c r="H474" s="245"/>
    </row>
    <row r="476" spans="1:8" ht="14.25">
      <c r="A476" s="91"/>
      <c r="B476" s="182"/>
      <c r="D476" s="160"/>
      <c r="E476" s="160"/>
      <c r="F476" s="160"/>
      <c r="G476" s="160"/>
      <c r="H476" s="245"/>
    </row>
    <row r="477" spans="2:8" ht="14.25">
      <c r="B477" s="92"/>
      <c r="C477" s="93"/>
      <c r="D477" s="176"/>
      <c r="E477" s="176"/>
      <c r="F477" s="154"/>
      <c r="G477" s="160"/>
      <c r="H477" s="245"/>
    </row>
    <row r="479" spans="1:8" ht="14.25">
      <c r="A479" s="91"/>
      <c r="B479" s="182"/>
      <c r="D479" s="160"/>
      <c r="E479" s="160"/>
      <c r="F479" s="160"/>
      <c r="G479" s="160"/>
      <c r="H479" s="245"/>
    </row>
    <row r="480" spans="2:8" ht="14.25">
      <c r="B480" s="92"/>
      <c r="C480" s="93"/>
      <c r="D480" s="176"/>
      <c r="E480" s="176"/>
      <c r="F480" s="154"/>
      <c r="G480" s="160"/>
      <c r="H480" s="245"/>
    </row>
    <row r="482" spans="1:8" ht="14.25">
      <c r="A482" s="91"/>
      <c r="B482" s="182"/>
      <c r="C482" s="93"/>
      <c r="D482" s="176"/>
      <c r="E482" s="176"/>
      <c r="F482" s="154"/>
      <c r="G482" s="160"/>
      <c r="H482" s="245"/>
    </row>
    <row r="484" spans="1:8" ht="14.25">
      <c r="A484" s="91"/>
      <c r="B484" s="182"/>
      <c r="C484" s="93"/>
      <c r="D484" s="176"/>
      <c r="E484" s="176"/>
      <c r="F484" s="176"/>
      <c r="G484" s="160"/>
      <c r="H484" s="245"/>
    </row>
    <row r="485" spans="1:8" ht="14.25">
      <c r="A485" s="183"/>
      <c r="B485" s="87"/>
      <c r="C485" s="175"/>
      <c r="D485" s="176"/>
      <c r="E485" s="176"/>
      <c r="F485" s="154"/>
      <c r="G485" s="160"/>
      <c r="H485" s="245"/>
    </row>
    <row r="486" spans="1:8" ht="14.25">
      <c r="A486" s="183"/>
      <c r="B486" s="87"/>
      <c r="C486" s="175"/>
      <c r="D486" s="176"/>
      <c r="E486" s="176"/>
      <c r="F486" s="154"/>
      <c r="G486" s="160"/>
      <c r="H486" s="245"/>
    </row>
    <row r="487" spans="1:8" ht="14.25">
      <c r="A487" s="183"/>
      <c r="B487" s="87"/>
      <c r="C487" s="175"/>
      <c r="D487" s="176"/>
      <c r="E487" s="176"/>
      <c r="F487" s="154"/>
      <c r="G487" s="160"/>
      <c r="H487" s="245"/>
    </row>
    <row r="488" spans="1:8" ht="14.25">
      <c r="A488" s="183"/>
      <c r="B488" s="87"/>
      <c r="C488" s="175"/>
      <c r="D488" s="176"/>
      <c r="E488" s="176"/>
      <c r="F488" s="154"/>
      <c r="G488" s="160"/>
      <c r="H488" s="245"/>
    </row>
    <row r="489" spans="1:8" ht="14.25">
      <c r="A489" s="183"/>
      <c r="B489" s="87"/>
      <c r="C489" s="175"/>
      <c r="D489" s="176"/>
      <c r="E489" s="176"/>
      <c r="F489" s="154"/>
      <c r="G489" s="160"/>
      <c r="H489" s="245"/>
    </row>
    <row r="490" spans="1:8" ht="14.25">
      <c r="A490" s="183"/>
      <c r="B490" s="87"/>
      <c r="C490" s="175"/>
      <c r="D490" s="176"/>
      <c r="E490" s="176"/>
      <c r="F490" s="154"/>
      <c r="G490" s="160"/>
      <c r="H490" s="245"/>
    </row>
    <row r="491" spans="1:8" ht="14.25">
      <c r="A491" s="183"/>
      <c r="B491" s="87"/>
      <c r="C491" s="175"/>
      <c r="D491" s="176"/>
      <c r="E491" s="176"/>
      <c r="F491" s="154"/>
      <c r="G491" s="160"/>
      <c r="H491" s="245"/>
    </row>
    <row r="492" spans="1:8" ht="14.25">
      <c r="A492" s="183"/>
      <c r="B492" s="87"/>
      <c r="C492" s="175"/>
      <c r="D492" s="176"/>
      <c r="E492" s="176"/>
      <c r="F492" s="154"/>
      <c r="G492" s="160"/>
      <c r="H492" s="245"/>
    </row>
    <row r="493" spans="2:8" ht="14.25">
      <c r="B493" s="87"/>
      <c r="D493" s="176"/>
      <c r="E493" s="176"/>
      <c r="F493" s="154"/>
      <c r="G493" s="160"/>
      <c r="H493" s="245"/>
    </row>
    <row r="494" spans="2:8" ht="14.25">
      <c r="B494" s="87"/>
      <c r="D494" s="176"/>
      <c r="E494" s="176"/>
      <c r="F494" s="154"/>
      <c r="G494" s="160"/>
      <c r="H494" s="245"/>
    </row>
    <row r="495" spans="2:8" ht="14.25">
      <c r="B495" s="87"/>
      <c r="D495" s="176"/>
      <c r="E495" s="176"/>
      <c r="F495" s="154"/>
      <c r="G495" s="160"/>
      <c r="H495" s="245"/>
    </row>
    <row r="497" spans="1:8" ht="14.25">
      <c r="A497" s="91"/>
      <c r="B497" s="182"/>
      <c r="C497" s="93"/>
      <c r="D497" s="176"/>
      <c r="E497" s="176"/>
      <c r="F497" s="176"/>
      <c r="G497" s="160"/>
      <c r="H497" s="245"/>
    </row>
    <row r="498" spans="1:8" ht="14.25">
      <c r="A498" s="183"/>
      <c r="B498" s="87"/>
      <c r="C498" s="175"/>
      <c r="D498" s="176"/>
      <c r="E498" s="176"/>
      <c r="F498" s="154"/>
      <c r="G498" s="160"/>
      <c r="H498" s="245"/>
    </row>
    <row r="499" spans="1:8" ht="14.25">
      <c r="A499" s="183"/>
      <c r="B499" s="87"/>
      <c r="C499" s="175"/>
      <c r="D499" s="176"/>
      <c r="E499" s="176"/>
      <c r="F499" s="154"/>
      <c r="G499" s="160"/>
      <c r="H499" s="245"/>
    </row>
    <row r="500" spans="1:8" ht="14.25">
      <c r="A500" s="183"/>
      <c r="B500" s="87"/>
      <c r="C500" s="175"/>
      <c r="D500" s="176"/>
      <c r="E500" s="176"/>
      <c r="F500" s="154"/>
      <c r="G500" s="160"/>
      <c r="H500" s="245"/>
    </row>
    <row r="501" spans="1:8" ht="14.25">
      <c r="A501" s="183"/>
      <c r="B501" s="87"/>
      <c r="C501" s="175"/>
      <c r="D501" s="176"/>
      <c r="E501" s="176"/>
      <c r="F501" s="154"/>
      <c r="G501" s="160"/>
      <c r="H501" s="245"/>
    </row>
    <row r="502" spans="1:8" ht="14.25">
      <c r="A502" s="183"/>
      <c r="B502" s="87"/>
      <c r="C502" s="175"/>
      <c r="D502" s="176"/>
      <c r="E502" s="176"/>
      <c r="F502" s="154"/>
      <c r="G502" s="160"/>
      <c r="H502" s="245"/>
    </row>
    <row r="504" spans="1:8" ht="14.25">
      <c r="A504" s="91"/>
      <c r="B504" s="182"/>
      <c r="C504" s="93"/>
      <c r="D504" s="176"/>
      <c r="E504" s="176"/>
      <c r="F504" s="176"/>
      <c r="G504" s="160"/>
      <c r="H504" s="245"/>
    </row>
    <row r="505" spans="1:8" ht="14.25">
      <c r="A505" s="183"/>
      <c r="B505" s="87"/>
      <c r="C505" s="175"/>
      <c r="D505" s="176"/>
      <c r="E505" s="176"/>
      <c r="F505" s="154"/>
      <c r="G505" s="160"/>
      <c r="H505" s="245"/>
    </row>
    <row r="506" spans="1:8" ht="14.25">
      <c r="A506" s="183"/>
      <c r="B506" s="87"/>
      <c r="C506" s="175"/>
      <c r="D506" s="176"/>
      <c r="E506" s="176"/>
      <c r="F506" s="154"/>
      <c r="G506" s="160"/>
      <c r="H506" s="245"/>
    </row>
    <row r="507" spans="1:8" ht="14.25">
      <c r="A507" s="183"/>
      <c r="B507" s="87"/>
      <c r="C507" s="175"/>
      <c r="D507" s="176"/>
      <c r="E507" s="176"/>
      <c r="F507" s="154"/>
      <c r="G507" s="160"/>
      <c r="H507" s="245"/>
    </row>
    <row r="509" spans="1:8" ht="14.25">
      <c r="A509" s="91"/>
      <c r="B509" s="182"/>
      <c r="C509" s="93"/>
      <c r="D509" s="176"/>
      <c r="E509" s="176"/>
      <c r="F509" s="154"/>
      <c r="G509" s="160"/>
      <c r="H509" s="245"/>
    </row>
    <row r="511" spans="1:8" ht="14.25">
      <c r="A511" s="91"/>
      <c r="B511" s="182"/>
      <c r="C511" s="93"/>
      <c r="D511" s="176"/>
      <c r="E511" s="176"/>
      <c r="F511" s="154"/>
      <c r="G511" s="160"/>
      <c r="H511" s="245"/>
    </row>
    <row r="513" spans="1:8" ht="14.25">
      <c r="A513" s="91"/>
      <c r="B513" s="182"/>
      <c r="C513" s="93"/>
      <c r="D513" s="176"/>
      <c r="E513" s="176"/>
      <c r="F513" s="154"/>
      <c r="G513" s="160"/>
      <c r="H513" s="245"/>
    </row>
    <row r="515" spans="1:8" ht="14.25">
      <c r="A515" s="91"/>
      <c r="B515" s="182"/>
      <c r="C515" s="93"/>
      <c r="D515" s="176"/>
      <c r="E515" s="176"/>
      <c r="F515" s="154"/>
      <c r="G515" s="160"/>
      <c r="H515" s="245"/>
    </row>
    <row r="517" spans="1:8" ht="14.25">
      <c r="A517" s="91"/>
      <c r="B517" s="182"/>
      <c r="C517" s="93"/>
      <c r="D517" s="176"/>
      <c r="E517" s="176"/>
      <c r="F517" s="154"/>
      <c r="G517" s="160"/>
      <c r="H517" s="245"/>
    </row>
    <row r="519" spans="1:8" ht="14.25">
      <c r="A519" s="91"/>
      <c r="B519" s="182"/>
      <c r="C519" s="93"/>
      <c r="D519" s="176"/>
      <c r="E519" s="176"/>
      <c r="F519" s="154"/>
      <c r="G519" s="160"/>
      <c r="H519" s="245"/>
    </row>
    <row r="521" spans="1:8" ht="14.25">
      <c r="A521" s="91"/>
      <c r="B521" s="182"/>
      <c r="C521" s="93"/>
      <c r="D521" s="176"/>
      <c r="E521" s="176"/>
      <c r="F521" s="176"/>
      <c r="G521" s="160"/>
      <c r="H521" s="245"/>
    </row>
    <row r="522" spans="1:8" ht="14.25">
      <c r="A522" s="183"/>
      <c r="B522" s="87"/>
      <c r="C522" s="175"/>
      <c r="D522" s="176"/>
      <c r="E522" s="176"/>
      <c r="F522" s="154"/>
      <c r="G522" s="160"/>
      <c r="H522" s="245"/>
    </row>
    <row r="523" spans="1:8" ht="14.25">
      <c r="A523" s="183"/>
      <c r="B523" s="87"/>
      <c r="C523" s="175"/>
      <c r="D523" s="176"/>
      <c r="E523" s="176"/>
      <c r="F523" s="154"/>
      <c r="G523" s="160"/>
      <c r="H523" s="245"/>
    </row>
    <row r="524" spans="1:8" ht="14.25">
      <c r="A524" s="183"/>
      <c r="B524" s="87"/>
      <c r="C524" s="175"/>
      <c r="D524" s="176"/>
      <c r="E524" s="176"/>
      <c r="F524" s="154"/>
      <c r="G524" s="160"/>
      <c r="H524" s="245"/>
    </row>
    <row r="525" spans="1:8" ht="14.25">
      <c r="A525" s="183"/>
      <c r="B525" s="87"/>
      <c r="C525" s="175"/>
      <c r="D525" s="176"/>
      <c r="E525" s="176"/>
      <c r="F525" s="154"/>
      <c r="G525" s="160"/>
      <c r="H525" s="245"/>
    </row>
    <row r="526" spans="1:8" ht="14.25">
      <c r="A526" s="183"/>
      <c r="B526" s="87"/>
      <c r="C526" s="175"/>
      <c r="D526" s="176"/>
      <c r="E526" s="176"/>
      <c r="F526" s="154"/>
      <c r="G526" s="160"/>
      <c r="H526" s="245"/>
    </row>
    <row r="528" spans="1:8" ht="14.25">
      <c r="A528" s="91"/>
      <c r="B528" s="182"/>
      <c r="C528" s="93"/>
      <c r="D528" s="176"/>
      <c r="E528" s="176"/>
      <c r="F528" s="176"/>
      <c r="G528" s="160"/>
      <c r="H528" s="245"/>
    </row>
    <row r="529" spans="1:8" ht="14.25">
      <c r="A529" s="183"/>
      <c r="B529" s="87"/>
      <c r="C529" s="175"/>
      <c r="D529" s="176"/>
      <c r="E529" s="176"/>
      <c r="F529" s="154"/>
      <c r="G529" s="160"/>
      <c r="H529" s="245"/>
    </row>
    <row r="530" spans="1:8" ht="14.25">
      <c r="A530" s="183"/>
      <c r="B530" s="87"/>
      <c r="C530" s="175"/>
      <c r="D530" s="176"/>
      <c r="E530" s="176"/>
      <c r="F530" s="154"/>
      <c r="G530" s="160"/>
      <c r="H530" s="245"/>
    </row>
    <row r="531" spans="1:8" ht="14.25">
      <c r="A531" s="183"/>
      <c r="B531" s="87"/>
      <c r="C531" s="175"/>
      <c r="D531" s="176"/>
      <c r="E531" s="176"/>
      <c r="F531" s="154"/>
      <c r="G531" s="160"/>
      <c r="H531" s="245"/>
    </row>
    <row r="532" spans="1:8" ht="14.25">
      <c r="A532" s="183"/>
      <c r="B532" s="87"/>
      <c r="C532" s="175"/>
      <c r="D532" s="176"/>
      <c r="E532" s="176"/>
      <c r="F532" s="154"/>
      <c r="G532" s="160"/>
      <c r="H532" s="245"/>
    </row>
    <row r="534" spans="1:8" ht="14.25">
      <c r="A534" s="91"/>
      <c r="B534" s="182"/>
      <c r="C534" s="93"/>
      <c r="D534" s="176"/>
      <c r="E534" s="176"/>
      <c r="F534" s="154"/>
      <c r="G534" s="160"/>
      <c r="H534" s="245"/>
    </row>
    <row r="536" spans="1:8" ht="102" customHeight="1">
      <c r="A536" s="91"/>
      <c r="B536" s="182"/>
      <c r="C536" s="93"/>
      <c r="D536" s="176"/>
      <c r="E536" s="176"/>
      <c r="F536" s="176"/>
      <c r="G536" s="160"/>
      <c r="H536" s="245"/>
    </row>
    <row r="538" spans="1:8" ht="14.25">
      <c r="A538" s="91"/>
      <c r="B538" s="182"/>
      <c r="C538" s="93"/>
      <c r="D538" s="176"/>
      <c r="E538" s="176"/>
      <c r="F538" s="154"/>
      <c r="G538" s="160"/>
      <c r="H538" s="245"/>
    </row>
    <row r="540" spans="1:8" ht="14.25">
      <c r="A540" s="91"/>
      <c r="B540" s="182"/>
      <c r="C540" s="93"/>
      <c r="D540" s="176"/>
      <c r="E540" s="176"/>
      <c r="F540" s="176"/>
      <c r="G540" s="160"/>
      <c r="H540" s="245"/>
    </row>
    <row r="541" spans="1:8" ht="14.25">
      <c r="A541" s="183"/>
      <c r="B541" s="87"/>
      <c r="C541" s="175"/>
      <c r="D541" s="176"/>
      <c r="E541" s="176"/>
      <c r="F541" s="154"/>
      <c r="G541" s="160"/>
      <c r="H541" s="245"/>
    </row>
    <row r="542" spans="1:8" ht="14.25">
      <c r="A542" s="183"/>
      <c r="B542" s="87"/>
      <c r="C542" s="175"/>
      <c r="D542" s="176"/>
      <c r="E542" s="176"/>
      <c r="F542" s="154"/>
      <c r="G542" s="160"/>
      <c r="H542" s="245"/>
    </row>
    <row r="543" spans="1:8" ht="14.25">
      <c r="A543" s="183"/>
      <c r="B543" s="87"/>
      <c r="C543" s="175"/>
      <c r="D543" s="176"/>
      <c r="E543" s="176"/>
      <c r="F543" s="154"/>
      <c r="G543" s="160"/>
      <c r="H543" s="245"/>
    </row>
    <row r="544" spans="1:8" ht="14.25">
      <c r="A544" s="183"/>
      <c r="B544" s="87"/>
      <c r="C544" s="175"/>
      <c r="D544" s="176"/>
      <c r="E544" s="176"/>
      <c r="F544" s="154"/>
      <c r="G544" s="160"/>
      <c r="H544" s="245"/>
    </row>
    <row r="545" spans="2:8" ht="14.25">
      <c r="B545" s="87"/>
      <c r="D545" s="176"/>
      <c r="E545" s="176"/>
      <c r="F545" s="154"/>
      <c r="G545" s="160"/>
      <c r="H545" s="245"/>
    </row>
    <row r="547" spans="1:8" ht="14.25">
      <c r="A547" s="91"/>
      <c r="B547" s="182"/>
      <c r="C547" s="93"/>
      <c r="D547" s="176"/>
      <c r="E547" s="176"/>
      <c r="F547" s="176"/>
      <c r="G547" s="160"/>
      <c r="H547" s="245"/>
    </row>
    <row r="548" spans="1:8" ht="14.25">
      <c r="A548" s="183"/>
      <c r="B548" s="87"/>
      <c r="C548" s="175"/>
      <c r="D548" s="176"/>
      <c r="E548" s="176"/>
      <c r="F548" s="154"/>
      <c r="G548" s="160"/>
      <c r="H548" s="245"/>
    </row>
    <row r="549" spans="1:8" ht="14.25">
      <c r="A549" s="183"/>
      <c r="B549" s="87"/>
      <c r="C549" s="175"/>
      <c r="D549" s="176"/>
      <c r="E549" s="176"/>
      <c r="F549" s="154"/>
      <c r="G549" s="160"/>
      <c r="H549" s="245"/>
    </row>
    <row r="550" spans="1:8" ht="14.25">
      <c r="A550" s="183"/>
      <c r="B550" s="87"/>
      <c r="C550" s="175"/>
      <c r="D550" s="176"/>
      <c r="E550" s="176"/>
      <c r="F550" s="154"/>
      <c r="G550" s="160"/>
      <c r="H550" s="245"/>
    </row>
    <row r="551" spans="1:8" ht="14.25">
      <c r="A551" s="183"/>
      <c r="B551" s="87"/>
      <c r="C551" s="175"/>
      <c r="D551" s="176"/>
      <c r="E551" s="176"/>
      <c r="F551" s="154"/>
      <c r="G551" s="160"/>
      <c r="H551" s="245"/>
    </row>
    <row r="553" spans="1:8" ht="14.25">
      <c r="A553" s="91"/>
      <c r="B553" s="182"/>
      <c r="C553" s="93"/>
      <c r="D553" s="176"/>
      <c r="E553" s="176"/>
      <c r="F553" s="154"/>
      <c r="G553" s="160"/>
      <c r="H553" s="245"/>
    </row>
    <row r="555" spans="1:8" ht="14.25">
      <c r="A555" s="91"/>
      <c r="B555" s="182"/>
      <c r="C555" s="93"/>
      <c r="D555" s="176"/>
      <c r="E555" s="176"/>
      <c r="F555" s="154"/>
      <c r="G555" s="160"/>
      <c r="H555" s="245"/>
    </row>
    <row r="557" spans="1:8" ht="14.25">
      <c r="A557" s="91"/>
      <c r="B557" s="182"/>
      <c r="C557" s="93"/>
      <c r="D557" s="176"/>
      <c r="E557" s="176"/>
      <c r="F557" s="154"/>
      <c r="G557" s="160"/>
      <c r="H557" s="245"/>
    </row>
    <row r="559" spans="1:8" ht="14.25">
      <c r="A559" s="183"/>
      <c r="B559" s="92"/>
      <c r="C559" s="94"/>
      <c r="D559" s="94"/>
      <c r="E559" s="94"/>
      <c r="F559" s="94"/>
      <c r="H559" s="245"/>
    </row>
    <row r="563" spans="1:6" ht="14.25">
      <c r="A563" s="183"/>
      <c r="B563" s="92"/>
      <c r="C563" s="94"/>
      <c r="D563" s="94"/>
      <c r="E563" s="94"/>
      <c r="F563" s="94"/>
    </row>
    <row r="565" spans="1:8" ht="168.75" customHeight="1">
      <c r="A565" s="91"/>
      <c r="B565" s="182"/>
      <c r="D565" s="160"/>
      <c r="E565" s="160"/>
      <c r="F565" s="160"/>
      <c r="G565" s="160"/>
      <c r="H565" s="245"/>
    </row>
    <row r="566" spans="1:8" ht="268.5" customHeight="1">
      <c r="A566" s="91"/>
      <c r="B566" s="182"/>
      <c r="D566" s="160"/>
      <c r="E566" s="160"/>
      <c r="F566" s="160"/>
      <c r="G566" s="160"/>
      <c r="H566" s="245"/>
    </row>
    <row r="567" spans="1:8" ht="230.25" customHeight="1">
      <c r="A567" s="91"/>
      <c r="B567" s="182"/>
      <c r="C567" s="93"/>
      <c r="D567" s="176"/>
      <c r="E567" s="176"/>
      <c r="F567" s="154"/>
      <c r="G567" s="160"/>
      <c r="H567" s="245"/>
    </row>
    <row r="569" spans="1:8" ht="237.75" customHeight="1">
      <c r="A569" s="91"/>
      <c r="B569" s="182"/>
      <c r="D569" s="160"/>
      <c r="E569" s="160"/>
      <c r="F569" s="160"/>
      <c r="G569" s="160"/>
      <c r="H569" s="245"/>
    </row>
    <row r="570" spans="1:8" ht="156" customHeight="1">
      <c r="A570" s="91"/>
      <c r="B570" s="182"/>
      <c r="D570" s="160"/>
      <c r="E570" s="160"/>
      <c r="F570" s="160"/>
      <c r="G570" s="160"/>
      <c r="H570" s="245"/>
    </row>
    <row r="571" spans="1:8" ht="41.25" customHeight="1">
      <c r="A571" s="91"/>
      <c r="B571" s="182"/>
      <c r="D571" s="160"/>
      <c r="E571" s="160"/>
      <c r="F571" s="160"/>
      <c r="G571" s="160"/>
      <c r="H571" s="245"/>
    </row>
    <row r="572" spans="1:8" ht="14.25">
      <c r="A572" s="91"/>
      <c r="B572" s="182"/>
      <c r="C572" s="93"/>
      <c r="D572" s="176"/>
      <c r="E572" s="176"/>
      <c r="F572" s="154"/>
      <c r="G572" s="160"/>
      <c r="H572" s="245"/>
    </row>
    <row r="574" spans="1:8" ht="14.25">
      <c r="A574" s="91"/>
      <c r="B574" s="182"/>
      <c r="C574" s="93"/>
      <c r="D574" s="176"/>
      <c r="E574" s="176"/>
      <c r="F574" s="154"/>
      <c r="G574" s="160"/>
      <c r="H574" s="245"/>
    </row>
    <row r="576" spans="1:8" ht="14.25">
      <c r="A576" s="91"/>
      <c r="B576" s="182"/>
      <c r="C576" s="93"/>
      <c r="D576" s="176"/>
      <c r="E576" s="176"/>
      <c r="F576" s="154"/>
      <c r="G576" s="160"/>
      <c r="H576" s="245"/>
    </row>
    <row r="578" spans="1:8" ht="14.25">
      <c r="A578" s="91"/>
      <c r="B578" s="182"/>
      <c r="D578" s="160"/>
      <c r="E578" s="160"/>
      <c r="F578" s="160"/>
      <c r="G578" s="160"/>
      <c r="H578" s="245"/>
    </row>
    <row r="579" spans="2:8" ht="14.25">
      <c r="B579" s="92"/>
      <c r="C579" s="93"/>
      <c r="D579" s="176"/>
      <c r="E579" s="176"/>
      <c r="F579" s="154"/>
      <c r="G579" s="160"/>
      <c r="H579" s="245"/>
    </row>
    <row r="581" spans="1:8" ht="14.25">
      <c r="A581" s="91"/>
      <c r="B581" s="182"/>
      <c r="D581" s="160"/>
      <c r="E581" s="160"/>
      <c r="F581" s="160"/>
      <c r="G581" s="160"/>
      <c r="H581" s="245"/>
    </row>
    <row r="582" spans="2:8" ht="14.25">
      <c r="B582" s="92"/>
      <c r="C582" s="93"/>
      <c r="D582" s="176"/>
      <c r="E582" s="176"/>
      <c r="F582" s="154"/>
      <c r="G582" s="160"/>
      <c r="H582" s="245"/>
    </row>
    <row r="584" spans="1:8" ht="14.25">
      <c r="A584" s="91"/>
      <c r="B584" s="182"/>
      <c r="C584" s="93"/>
      <c r="D584" s="176"/>
      <c r="E584" s="176"/>
      <c r="F584" s="154"/>
      <c r="G584" s="160"/>
      <c r="H584" s="245"/>
    </row>
    <row r="586" spans="1:8" ht="14.25">
      <c r="A586" s="91"/>
      <c r="B586" s="182"/>
      <c r="C586" s="93"/>
      <c r="D586" s="176"/>
      <c r="E586" s="176"/>
      <c r="F586" s="154"/>
      <c r="G586" s="160"/>
      <c r="H586" s="245"/>
    </row>
    <row r="588" spans="1:8" ht="14.25">
      <c r="A588" s="91"/>
      <c r="B588" s="182"/>
      <c r="C588" s="93"/>
      <c r="D588" s="176"/>
      <c r="E588" s="176"/>
      <c r="F588" s="176"/>
      <c r="G588" s="160"/>
      <c r="H588" s="245"/>
    </row>
    <row r="589" spans="2:8" ht="14.25">
      <c r="B589" s="87"/>
      <c r="D589" s="176"/>
      <c r="E589" s="176"/>
      <c r="F589" s="154"/>
      <c r="G589" s="160"/>
      <c r="H589" s="245"/>
    </row>
    <row r="590" spans="2:8" ht="14.25">
      <c r="B590" s="87"/>
      <c r="D590" s="176"/>
      <c r="E590" s="176"/>
      <c r="F590" s="154"/>
      <c r="G590" s="160"/>
      <c r="H590" s="245"/>
    </row>
    <row r="591" spans="2:8" ht="14.25">
      <c r="B591" s="87"/>
      <c r="D591" s="176"/>
      <c r="E591" s="176"/>
      <c r="F591" s="154"/>
      <c r="G591" s="160"/>
      <c r="H591" s="245"/>
    </row>
    <row r="593" spans="1:8" ht="14.25">
      <c r="A593" s="91"/>
      <c r="B593" s="182"/>
      <c r="C593" s="93"/>
      <c r="D593" s="176"/>
      <c r="E593" s="176"/>
      <c r="F593" s="176"/>
      <c r="G593" s="160"/>
      <c r="H593" s="245"/>
    </row>
    <row r="594" spans="1:8" ht="14.25">
      <c r="A594" s="183"/>
      <c r="B594" s="87"/>
      <c r="C594" s="175"/>
      <c r="D594" s="176"/>
      <c r="E594" s="176"/>
      <c r="F594" s="154"/>
      <c r="G594" s="160"/>
      <c r="H594" s="245"/>
    </row>
    <row r="596" spans="1:8" ht="14.25">
      <c r="A596" s="91"/>
      <c r="B596" s="182"/>
      <c r="C596" s="93"/>
      <c r="D596" s="176"/>
      <c r="E596" s="176"/>
      <c r="F596" s="176"/>
      <c r="G596" s="160"/>
      <c r="H596" s="245"/>
    </row>
    <row r="597" spans="1:8" ht="14.25">
      <c r="A597" s="183"/>
      <c r="B597" s="87"/>
      <c r="C597" s="175"/>
      <c r="D597" s="176"/>
      <c r="E597" s="176"/>
      <c r="F597" s="154"/>
      <c r="G597" s="160"/>
      <c r="H597" s="245"/>
    </row>
    <row r="598" spans="1:8" ht="14.25">
      <c r="A598" s="183"/>
      <c r="B598" s="87"/>
      <c r="C598" s="175"/>
      <c r="D598" s="176"/>
      <c r="E598" s="176"/>
      <c r="F598" s="154"/>
      <c r="G598" s="160"/>
      <c r="H598" s="245"/>
    </row>
    <row r="600" spans="1:8" ht="14.25">
      <c r="A600" s="91"/>
      <c r="B600" s="182"/>
      <c r="C600" s="93"/>
      <c r="D600" s="176"/>
      <c r="E600" s="176"/>
      <c r="F600" s="176"/>
      <c r="G600" s="160"/>
      <c r="H600" s="245"/>
    </row>
    <row r="601" spans="1:8" ht="14.25">
      <c r="A601" s="183"/>
      <c r="B601" s="87"/>
      <c r="C601" s="175"/>
      <c r="D601" s="176"/>
      <c r="E601" s="176"/>
      <c r="F601" s="154"/>
      <c r="G601" s="160"/>
      <c r="H601" s="245"/>
    </row>
    <row r="602" spans="1:8" ht="14.25">
      <c r="A602" s="183"/>
      <c r="B602" s="87"/>
      <c r="C602" s="175"/>
      <c r="D602" s="176"/>
      <c r="E602" s="176"/>
      <c r="F602" s="154"/>
      <c r="G602" s="160"/>
      <c r="H602" s="245"/>
    </row>
    <row r="604" spans="1:8" ht="14.25">
      <c r="A604" s="91"/>
      <c r="B604" s="182"/>
      <c r="C604" s="93"/>
      <c r="D604" s="176"/>
      <c r="E604" s="176"/>
      <c r="F604" s="154"/>
      <c r="G604" s="160"/>
      <c r="H604" s="245"/>
    </row>
    <row r="606" spans="1:8" ht="14.25">
      <c r="A606" s="91"/>
      <c r="B606" s="182"/>
      <c r="C606" s="93"/>
      <c r="D606" s="176"/>
      <c r="E606" s="176"/>
      <c r="F606" s="176"/>
      <c r="G606" s="160"/>
      <c r="H606" s="245"/>
    </row>
    <row r="608" spans="1:8" ht="14.25">
      <c r="A608" s="91"/>
      <c r="B608" s="182"/>
      <c r="C608" s="93"/>
      <c r="D608" s="176"/>
      <c r="E608" s="176"/>
      <c r="F608" s="154"/>
      <c r="G608" s="160"/>
      <c r="H608" s="245"/>
    </row>
    <row r="610" spans="1:8" ht="14.25">
      <c r="A610" s="91"/>
      <c r="B610" s="182"/>
      <c r="C610" s="93"/>
      <c r="D610" s="176"/>
      <c r="E610" s="176"/>
      <c r="F610" s="176"/>
      <c r="G610" s="160"/>
      <c r="H610" s="245"/>
    </row>
    <row r="611" spans="2:8" ht="14.25">
      <c r="B611" s="141"/>
      <c r="C611" s="175"/>
      <c r="D611" s="176"/>
      <c r="E611" s="176"/>
      <c r="F611" s="154"/>
      <c r="G611" s="160"/>
      <c r="H611" s="245"/>
    </row>
    <row r="612" spans="2:8" ht="14.25">
      <c r="B612" s="141"/>
      <c r="C612" s="175"/>
      <c r="D612" s="176"/>
      <c r="E612" s="176"/>
      <c r="F612" s="154"/>
      <c r="G612" s="160"/>
      <c r="H612" s="245"/>
    </row>
    <row r="614" spans="1:8" ht="14.25">
      <c r="A614" s="91"/>
      <c r="B614" s="182"/>
      <c r="C614" s="93"/>
      <c r="D614" s="176"/>
      <c r="E614" s="176"/>
      <c r="F614" s="154"/>
      <c r="G614" s="160"/>
      <c r="H614" s="245"/>
    </row>
    <row r="616" spans="1:8" ht="14.25">
      <c r="A616" s="91"/>
      <c r="B616" s="182"/>
      <c r="C616" s="93"/>
      <c r="D616" s="176"/>
      <c r="E616" s="176"/>
      <c r="F616" s="154"/>
      <c r="G616" s="160"/>
      <c r="H616" s="245"/>
    </row>
    <row r="618" spans="1:8" ht="14.25">
      <c r="A618" s="91"/>
      <c r="B618" s="182"/>
      <c r="C618" s="93"/>
      <c r="D618" s="176"/>
      <c r="E618" s="176"/>
      <c r="F618" s="154"/>
      <c r="G618" s="160"/>
      <c r="H618" s="245"/>
    </row>
    <row r="620" spans="1:8" ht="14.25">
      <c r="A620" s="183"/>
      <c r="B620" s="92"/>
      <c r="C620" s="94"/>
      <c r="D620" s="94"/>
      <c r="E620" s="94"/>
      <c r="F620" s="94"/>
      <c r="H620" s="245"/>
    </row>
    <row r="626" spans="1:8" ht="14.25">
      <c r="A626" s="183"/>
      <c r="B626" s="92"/>
      <c r="C626" s="94"/>
      <c r="D626" s="94"/>
      <c r="E626" s="94"/>
      <c r="F626" s="94"/>
      <c r="H626" s="245"/>
    </row>
    <row r="628" spans="1:8" ht="14.25">
      <c r="A628" s="183"/>
      <c r="B628" s="92"/>
      <c r="H628" s="245"/>
    </row>
    <row r="630" spans="1:8" ht="14.25">
      <c r="A630" s="183"/>
      <c r="B630" s="92"/>
      <c r="H630" s="245"/>
    </row>
    <row r="632" spans="1:8" ht="14.25">
      <c r="A632" s="183"/>
      <c r="B632" s="92"/>
      <c r="H632" s="245"/>
    </row>
    <row r="634" spans="1:8" ht="14.25">
      <c r="A634" s="183"/>
      <c r="B634" s="92"/>
      <c r="H634" s="245"/>
    </row>
    <row r="636" spans="1:8" ht="14.25">
      <c r="A636" s="183"/>
      <c r="B636" s="92"/>
      <c r="H636" s="245"/>
    </row>
    <row r="638" spans="1:8" ht="14.25">
      <c r="A638" s="183"/>
      <c r="B638" s="92"/>
      <c r="C638" s="94"/>
      <c r="D638" s="94"/>
      <c r="E638" s="94"/>
      <c r="F638" s="94"/>
      <c r="H638" s="245"/>
    </row>
  </sheetData>
  <sheetProtection/>
  <mergeCells count="4">
    <mergeCell ref="A4:H4"/>
    <mergeCell ref="A7:H7"/>
    <mergeCell ref="A10:H10"/>
    <mergeCell ref="B348:G348"/>
  </mergeCells>
  <printOptions/>
  <pageMargins left="0.75" right="0.75" top="1" bottom="1" header="0.5" footer="0.5"/>
  <pageSetup horizontalDpi="600" verticalDpi="600" orientation="portrait" paperSize="9" scale="62" r:id="rId3"/>
  <rowBreaks count="2" manualBreakCount="2">
    <brk id="135" max="255" man="1"/>
    <brk id="322" max="255" man="1"/>
  </rowBreaks>
  <legacyDrawing r:id="rId2"/>
  <oleObjects>
    <oleObject progId="Equation.3" shapeId="181987" r:id="rId1"/>
  </oleObjects>
</worksheet>
</file>

<file path=xl/worksheets/sheet14.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A9" sqref="A9"/>
    </sheetView>
  </sheetViews>
  <sheetFormatPr defaultColWidth="9.00390625" defaultRowHeight="15"/>
  <cols>
    <col min="1" max="1" width="89.421875" style="281" customWidth="1"/>
    <col min="2" max="4" width="21.8515625" style="281" customWidth="1"/>
    <col min="5" max="16384" width="9.00390625" style="281" customWidth="1"/>
  </cols>
  <sheetData>
    <row r="1" spans="1:256" ht="15">
      <c r="A1" s="283"/>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row>
    <row r="2" spans="1:256" ht="15">
      <c r="A2" s="356" t="s">
        <v>646</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row>
    <row r="3" s="344" customFormat="1" ht="12.75"/>
    <row r="4" s="344" customFormat="1" ht="12.75"/>
    <row r="5" spans="1:256" ht="15">
      <c r="A5" s="279"/>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4"/>
      <c r="DP5" s="344"/>
      <c r="DQ5" s="344"/>
      <c r="DR5" s="344"/>
      <c r="DS5" s="344"/>
      <c r="DT5" s="344"/>
      <c r="DU5" s="344"/>
      <c r="DV5" s="344"/>
      <c r="DW5" s="344"/>
      <c r="DX5" s="344"/>
      <c r="DY5" s="344"/>
      <c r="DZ5" s="344"/>
      <c r="EA5" s="344"/>
      <c r="EB5" s="344"/>
      <c r="EC5" s="344"/>
      <c r="ED5" s="344"/>
      <c r="EE5" s="344"/>
      <c r="EF5" s="344"/>
      <c r="EG5" s="344"/>
      <c r="EH5" s="344"/>
      <c r="EI5" s="344"/>
      <c r="EJ5" s="344"/>
      <c r="EK5" s="344"/>
      <c r="EL5" s="344"/>
      <c r="EM5" s="344"/>
      <c r="EN5" s="344"/>
      <c r="EO5" s="344"/>
      <c r="EP5" s="344"/>
      <c r="EQ5" s="344"/>
      <c r="ER5" s="344"/>
      <c r="ES5" s="344"/>
      <c r="ET5" s="344"/>
      <c r="EU5" s="344"/>
      <c r="EV5" s="344"/>
      <c r="EW5" s="344"/>
      <c r="EX5" s="344"/>
      <c r="EY5" s="344"/>
      <c r="EZ5" s="344"/>
      <c r="FA5" s="344"/>
      <c r="FB5" s="344"/>
      <c r="FC5" s="344"/>
      <c r="FD5" s="344"/>
      <c r="FE5" s="344"/>
      <c r="FF5" s="344"/>
      <c r="FG5" s="344"/>
      <c r="FH5" s="344"/>
      <c r="FI5" s="344"/>
      <c r="FJ5" s="344"/>
      <c r="FK5" s="344"/>
      <c r="FL5" s="344"/>
      <c r="FM5" s="344"/>
      <c r="FN5" s="344"/>
      <c r="FO5" s="344"/>
      <c r="FP5" s="344"/>
      <c r="FQ5" s="344"/>
      <c r="FR5" s="344"/>
      <c r="FS5" s="344"/>
      <c r="FT5" s="344"/>
      <c r="FU5" s="344"/>
      <c r="FV5" s="344"/>
      <c r="FW5" s="344"/>
      <c r="FX5" s="344"/>
      <c r="FY5" s="344"/>
      <c r="FZ5" s="344"/>
      <c r="GA5" s="344"/>
      <c r="GB5" s="344"/>
      <c r="GC5" s="344"/>
      <c r="GD5" s="344"/>
      <c r="GE5" s="344"/>
      <c r="GF5" s="344"/>
      <c r="GG5" s="344"/>
      <c r="GH5" s="344"/>
      <c r="GI5" s="344"/>
      <c r="GJ5" s="344"/>
      <c r="GK5" s="344"/>
      <c r="GL5" s="344"/>
      <c r="GM5" s="344"/>
      <c r="GN5" s="344"/>
      <c r="GO5" s="344"/>
      <c r="GP5" s="344"/>
      <c r="GQ5" s="344"/>
      <c r="GR5" s="344"/>
      <c r="GS5" s="344"/>
      <c r="GT5" s="344"/>
      <c r="GU5" s="344"/>
      <c r="GV5" s="344"/>
      <c r="GW5" s="344"/>
      <c r="GX5" s="344"/>
      <c r="GY5" s="344"/>
      <c r="GZ5" s="344"/>
      <c r="HA5" s="344"/>
      <c r="HB5" s="344"/>
      <c r="HC5" s="344"/>
      <c r="HD5" s="344"/>
      <c r="HE5" s="344"/>
      <c r="HF5" s="344"/>
      <c r="HG5" s="344"/>
      <c r="HH5" s="344"/>
      <c r="HI5" s="344"/>
      <c r="HJ5" s="344"/>
      <c r="HK5" s="344"/>
      <c r="HL5" s="344"/>
      <c r="HM5" s="344"/>
      <c r="HN5" s="344"/>
      <c r="HO5" s="344"/>
      <c r="HP5" s="344"/>
      <c r="HQ5" s="344"/>
      <c r="HR5" s="344"/>
      <c r="HS5" s="344"/>
      <c r="HT5" s="344"/>
      <c r="HU5" s="344"/>
      <c r="HV5" s="344"/>
      <c r="HW5" s="344"/>
      <c r="HX5" s="344"/>
      <c r="HY5" s="344"/>
      <c r="HZ5" s="344"/>
      <c r="IA5" s="344"/>
      <c r="IB5" s="344"/>
      <c r="IC5" s="344"/>
      <c r="ID5" s="344"/>
      <c r="IE5" s="344"/>
      <c r="IF5" s="344"/>
      <c r="IG5" s="344"/>
      <c r="IH5" s="344"/>
      <c r="II5" s="344"/>
      <c r="IJ5" s="344"/>
      <c r="IK5" s="344"/>
      <c r="IL5" s="344"/>
      <c r="IM5" s="344"/>
      <c r="IN5" s="344"/>
      <c r="IO5" s="344"/>
      <c r="IP5" s="344"/>
      <c r="IQ5" s="344"/>
      <c r="IR5" s="344"/>
      <c r="IS5" s="344"/>
      <c r="IT5" s="344"/>
      <c r="IU5" s="344"/>
      <c r="IV5" s="344"/>
    </row>
    <row r="6" spans="1:256" ht="15">
      <c r="A6" s="665" t="s">
        <v>647</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c r="GZ6" s="344"/>
      <c r="HA6" s="344"/>
      <c r="HB6" s="344"/>
      <c r="HC6" s="344"/>
      <c r="HD6" s="344"/>
      <c r="HE6" s="344"/>
      <c r="HF6" s="344"/>
      <c r="HG6" s="344"/>
      <c r="HH6" s="344"/>
      <c r="HI6" s="344"/>
      <c r="HJ6" s="344"/>
      <c r="HK6" s="344"/>
      <c r="HL6" s="344"/>
      <c r="HM6" s="344"/>
      <c r="HN6" s="344"/>
      <c r="HO6" s="344"/>
      <c r="HP6" s="344"/>
      <c r="HQ6" s="344"/>
      <c r="HR6" s="344"/>
      <c r="HS6" s="344"/>
      <c r="HT6" s="344"/>
      <c r="HU6" s="344"/>
      <c r="HV6" s="344"/>
      <c r="HW6" s="344"/>
      <c r="HX6" s="344"/>
      <c r="HY6" s="344"/>
      <c r="HZ6" s="344"/>
      <c r="IA6" s="344"/>
      <c r="IB6" s="344"/>
      <c r="IC6" s="344"/>
      <c r="ID6" s="344"/>
      <c r="IE6" s="344"/>
      <c r="IF6" s="344"/>
      <c r="IG6" s="344"/>
      <c r="IH6" s="344"/>
      <c r="II6" s="344"/>
      <c r="IJ6" s="344"/>
      <c r="IK6" s="344"/>
      <c r="IL6" s="344"/>
      <c r="IM6" s="344"/>
      <c r="IN6" s="344"/>
      <c r="IO6" s="344"/>
      <c r="IP6" s="344"/>
      <c r="IQ6" s="344"/>
      <c r="IR6" s="344"/>
      <c r="IS6" s="344"/>
      <c r="IT6" s="344"/>
      <c r="IU6" s="344"/>
      <c r="IV6" s="344"/>
    </row>
    <row r="7" spans="1:256" ht="15">
      <c r="A7" s="279"/>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4"/>
      <c r="IM7" s="344"/>
      <c r="IN7" s="344"/>
      <c r="IO7" s="344"/>
      <c r="IP7" s="344"/>
      <c r="IQ7" s="344"/>
      <c r="IR7" s="344"/>
      <c r="IS7" s="344"/>
      <c r="IT7" s="344"/>
      <c r="IU7" s="344"/>
      <c r="IV7" s="344"/>
    </row>
    <row r="8" spans="1:256" ht="27.75">
      <c r="A8" s="666" t="s">
        <v>143</v>
      </c>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4"/>
      <c r="GH8" s="344"/>
      <c r="GI8" s="344"/>
      <c r="GJ8" s="344"/>
      <c r="GK8" s="344"/>
      <c r="GL8" s="344"/>
      <c r="GM8" s="344"/>
      <c r="GN8" s="344"/>
      <c r="GO8" s="344"/>
      <c r="GP8" s="344"/>
      <c r="GQ8" s="344"/>
      <c r="GR8" s="344"/>
      <c r="GS8" s="344"/>
      <c r="GT8" s="344"/>
      <c r="GU8" s="344"/>
      <c r="GV8" s="344"/>
      <c r="GW8" s="344"/>
      <c r="GX8" s="344"/>
      <c r="GY8" s="344"/>
      <c r="GZ8" s="344"/>
      <c r="HA8" s="344"/>
      <c r="HB8" s="344"/>
      <c r="HC8" s="344"/>
      <c r="HD8" s="344"/>
      <c r="HE8" s="344"/>
      <c r="HF8" s="344"/>
      <c r="HG8" s="344"/>
      <c r="HH8" s="344"/>
      <c r="HI8" s="344"/>
      <c r="HJ8" s="344"/>
      <c r="HK8" s="344"/>
      <c r="HL8" s="344"/>
      <c r="HM8" s="344"/>
      <c r="HN8" s="344"/>
      <c r="HO8" s="344"/>
      <c r="HP8" s="344"/>
      <c r="HQ8" s="344"/>
      <c r="HR8" s="344"/>
      <c r="HS8" s="344"/>
      <c r="HT8" s="344"/>
      <c r="HU8" s="344"/>
      <c r="HV8" s="344"/>
      <c r="HW8" s="344"/>
      <c r="HX8" s="344"/>
      <c r="HY8" s="344"/>
      <c r="HZ8" s="344"/>
      <c r="IA8" s="344"/>
      <c r="IB8" s="344"/>
      <c r="IC8" s="344"/>
      <c r="ID8" s="344"/>
      <c r="IE8" s="344"/>
      <c r="IF8" s="344"/>
      <c r="IG8" s="344"/>
      <c r="IH8" s="344"/>
      <c r="II8" s="344"/>
      <c r="IJ8" s="344"/>
      <c r="IK8" s="344"/>
      <c r="IL8" s="344"/>
      <c r="IM8" s="344"/>
      <c r="IN8" s="344"/>
      <c r="IO8" s="344"/>
      <c r="IP8" s="344"/>
      <c r="IQ8" s="344"/>
      <c r="IR8" s="344"/>
      <c r="IS8" s="344"/>
      <c r="IT8" s="344"/>
      <c r="IU8" s="344"/>
      <c r="IV8" s="344"/>
    </row>
    <row r="9" spans="1:256" ht="15">
      <c r="A9" s="667"/>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row>
    <row r="10" spans="1:256" ht="57.75">
      <c r="A10" s="668" t="s">
        <v>144</v>
      </c>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row>
    <row r="11" spans="1:256" ht="15">
      <c r="A11" s="667"/>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4"/>
      <c r="DG11" s="344"/>
      <c r="DH11" s="344"/>
      <c r="DI11" s="344"/>
      <c r="DJ11" s="344"/>
      <c r="DK11" s="344"/>
      <c r="DL11" s="344"/>
      <c r="DM11" s="344"/>
      <c r="DN11" s="344"/>
      <c r="DO11" s="344"/>
      <c r="DP11" s="344"/>
      <c r="DQ11" s="344"/>
      <c r="DR11" s="344"/>
      <c r="DS11" s="344"/>
      <c r="DT11" s="344"/>
      <c r="DU11" s="344"/>
      <c r="DV11" s="344"/>
      <c r="DW11" s="344"/>
      <c r="DX11" s="344"/>
      <c r="DY11" s="344"/>
      <c r="DZ11" s="344"/>
      <c r="EA11" s="344"/>
      <c r="EB11" s="344"/>
      <c r="EC11" s="344"/>
      <c r="ED11" s="344"/>
      <c r="EE11" s="344"/>
      <c r="EF11" s="344"/>
      <c r="EG11" s="344"/>
      <c r="EH11" s="344"/>
      <c r="EI11" s="344"/>
      <c r="EJ11" s="344"/>
      <c r="EK11" s="344"/>
      <c r="EL11" s="344"/>
      <c r="EM11" s="344"/>
      <c r="EN11" s="344"/>
      <c r="EO11" s="344"/>
      <c r="EP11" s="344"/>
      <c r="EQ11" s="344"/>
      <c r="ER11" s="344"/>
      <c r="ES11" s="344"/>
      <c r="ET11" s="344"/>
      <c r="EU11" s="344"/>
      <c r="EV11" s="344"/>
      <c r="EW11" s="344"/>
      <c r="EX11" s="344"/>
      <c r="EY11" s="344"/>
      <c r="EZ11" s="344"/>
      <c r="FA11" s="344"/>
      <c r="FB11" s="344"/>
      <c r="FC11" s="344"/>
      <c r="FD11" s="344"/>
      <c r="FE11" s="344"/>
      <c r="FF11" s="344"/>
      <c r="FG11" s="344"/>
      <c r="FH11" s="344"/>
      <c r="FI11" s="344"/>
      <c r="FJ11" s="344"/>
      <c r="FK11" s="344"/>
      <c r="FL11" s="344"/>
      <c r="FM11" s="344"/>
      <c r="FN11" s="344"/>
      <c r="FO11" s="344"/>
      <c r="FP11" s="344"/>
      <c r="FQ11" s="344"/>
      <c r="FR11" s="344"/>
      <c r="FS11" s="344"/>
      <c r="FT11" s="344"/>
      <c r="FU11" s="344"/>
      <c r="FV11" s="344"/>
      <c r="FW11" s="344"/>
      <c r="FX11" s="344"/>
      <c r="FY11" s="344"/>
      <c r="FZ11" s="344"/>
      <c r="GA11" s="344"/>
      <c r="GB11" s="344"/>
      <c r="GC11" s="344"/>
      <c r="GD11" s="344"/>
      <c r="GE11" s="344"/>
      <c r="GF11" s="344"/>
      <c r="GG11" s="344"/>
      <c r="GH11" s="344"/>
      <c r="GI11" s="344"/>
      <c r="GJ11" s="344"/>
      <c r="GK11" s="344"/>
      <c r="GL11" s="344"/>
      <c r="GM11" s="344"/>
      <c r="GN11" s="344"/>
      <c r="GO11" s="344"/>
      <c r="GP11" s="344"/>
      <c r="GQ11" s="344"/>
      <c r="GR11" s="344"/>
      <c r="GS11" s="344"/>
      <c r="GT11" s="344"/>
      <c r="GU11" s="344"/>
      <c r="GV11" s="344"/>
      <c r="GW11" s="344"/>
      <c r="GX11" s="344"/>
      <c r="GY11" s="344"/>
      <c r="GZ11" s="344"/>
      <c r="HA11" s="344"/>
      <c r="HB11" s="344"/>
      <c r="HC11" s="344"/>
      <c r="HD11" s="344"/>
      <c r="HE11" s="344"/>
      <c r="HF11" s="344"/>
      <c r="HG11" s="344"/>
      <c r="HH11" s="344"/>
      <c r="HI11" s="344"/>
      <c r="HJ11" s="344"/>
      <c r="HK11" s="344"/>
      <c r="HL11" s="344"/>
      <c r="HM11" s="344"/>
      <c r="HN11" s="344"/>
      <c r="HO11" s="344"/>
      <c r="HP11" s="344"/>
      <c r="HQ11" s="344"/>
      <c r="HR11" s="344"/>
      <c r="HS11" s="344"/>
      <c r="HT11" s="344"/>
      <c r="HU11" s="344"/>
      <c r="HV11" s="344"/>
      <c r="HW11" s="344"/>
      <c r="HX11" s="344"/>
      <c r="HY11" s="344"/>
      <c r="HZ11" s="344"/>
      <c r="IA11" s="344"/>
      <c r="IB11" s="344"/>
      <c r="IC11" s="344"/>
      <c r="ID11" s="344"/>
      <c r="IE11" s="344"/>
      <c r="IF11" s="344"/>
      <c r="IG11" s="344"/>
      <c r="IH11" s="344"/>
      <c r="II11" s="344"/>
      <c r="IJ11" s="344"/>
      <c r="IK11" s="344"/>
      <c r="IL11" s="344"/>
      <c r="IM11" s="344"/>
      <c r="IN11" s="344"/>
      <c r="IO11" s="344"/>
      <c r="IP11" s="344"/>
      <c r="IQ11" s="344"/>
      <c r="IR11" s="344"/>
      <c r="IS11" s="344"/>
      <c r="IT11" s="344"/>
      <c r="IU11" s="344"/>
      <c r="IV11" s="344"/>
    </row>
    <row r="12" spans="1:256" ht="27.75">
      <c r="A12" s="666" t="s">
        <v>145</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c r="FH12" s="344"/>
      <c r="FI12" s="344"/>
      <c r="FJ12" s="344"/>
      <c r="FK12" s="344"/>
      <c r="FL12" s="344"/>
      <c r="FM12" s="344"/>
      <c r="FN12" s="344"/>
      <c r="FO12" s="344"/>
      <c r="FP12" s="344"/>
      <c r="FQ12" s="344"/>
      <c r="FR12" s="344"/>
      <c r="FS12" s="344"/>
      <c r="FT12" s="344"/>
      <c r="FU12" s="344"/>
      <c r="FV12" s="344"/>
      <c r="FW12" s="344"/>
      <c r="FX12" s="344"/>
      <c r="FY12" s="344"/>
      <c r="FZ12" s="344"/>
      <c r="GA12" s="344"/>
      <c r="GB12" s="344"/>
      <c r="GC12" s="344"/>
      <c r="GD12" s="344"/>
      <c r="GE12" s="344"/>
      <c r="GF12" s="344"/>
      <c r="GG12" s="344"/>
      <c r="GH12" s="344"/>
      <c r="GI12" s="344"/>
      <c r="GJ12" s="344"/>
      <c r="GK12" s="344"/>
      <c r="GL12" s="344"/>
      <c r="GM12" s="344"/>
      <c r="GN12" s="344"/>
      <c r="GO12" s="344"/>
      <c r="GP12" s="344"/>
      <c r="GQ12" s="344"/>
      <c r="GR12" s="344"/>
      <c r="GS12" s="344"/>
      <c r="GT12" s="344"/>
      <c r="GU12" s="344"/>
      <c r="GV12" s="344"/>
      <c r="GW12" s="344"/>
      <c r="GX12" s="344"/>
      <c r="GY12" s="344"/>
      <c r="GZ12" s="344"/>
      <c r="HA12" s="344"/>
      <c r="HB12" s="344"/>
      <c r="HC12" s="344"/>
      <c r="HD12" s="344"/>
      <c r="HE12" s="344"/>
      <c r="HF12" s="344"/>
      <c r="HG12" s="344"/>
      <c r="HH12" s="344"/>
      <c r="HI12" s="344"/>
      <c r="HJ12" s="344"/>
      <c r="HK12" s="344"/>
      <c r="HL12" s="344"/>
      <c r="HM12" s="344"/>
      <c r="HN12" s="344"/>
      <c r="HO12" s="344"/>
      <c r="HP12" s="344"/>
      <c r="HQ12" s="344"/>
      <c r="HR12" s="344"/>
      <c r="HS12" s="344"/>
      <c r="HT12" s="344"/>
      <c r="HU12" s="344"/>
      <c r="HV12" s="344"/>
      <c r="HW12" s="344"/>
      <c r="HX12" s="344"/>
      <c r="HY12" s="344"/>
      <c r="HZ12" s="344"/>
      <c r="IA12" s="344"/>
      <c r="IB12" s="344"/>
      <c r="IC12" s="344"/>
      <c r="ID12" s="344"/>
      <c r="IE12" s="344"/>
      <c r="IF12" s="344"/>
      <c r="IG12" s="344"/>
      <c r="IH12" s="344"/>
      <c r="II12" s="344"/>
      <c r="IJ12" s="344"/>
      <c r="IK12" s="344"/>
      <c r="IL12" s="344"/>
      <c r="IM12" s="344"/>
      <c r="IN12" s="344"/>
      <c r="IO12" s="344"/>
      <c r="IP12" s="344"/>
      <c r="IQ12" s="344"/>
      <c r="IR12" s="344"/>
      <c r="IS12" s="344"/>
      <c r="IT12" s="344"/>
      <c r="IU12" s="344"/>
      <c r="IV12" s="344"/>
    </row>
    <row r="13" spans="1:256" ht="41.25">
      <c r="A13" s="666" t="s">
        <v>146</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44"/>
      <c r="DZ13" s="344"/>
      <c r="EA13" s="344"/>
      <c r="EB13" s="344"/>
      <c r="EC13" s="344"/>
      <c r="ED13" s="344"/>
      <c r="EE13" s="344"/>
      <c r="EF13" s="344"/>
      <c r="EG13" s="344"/>
      <c r="EH13" s="344"/>
      <c r="EI13" s="344"/>
      <c r="EJ13" s="344"/>
      <c r="EK13" s="344"/>
      <c r="EL13" s="344"/>
      <c r="EM13" s="344"/>
      <c r="EN13" s="344"/>
      <c r="EO13" s="344"/>
      <c r="EP13" s="344"/>
      <c r="EQ13" s="344"/>
      <c r="ER13" s="344"/>
      <c r="ES13" s="344"/>
      <c r="ET13" s="344"/>
      <c r="EU13" s="344"/>
      <c r="EV13" s="344"/>
      <c r="EW13" s="344"/>
      <c r="EX13" s="344"/>
      <c r="EY13" s="344"/>
      <c r="EZ13" s="344"/>
      <c r="FA13" s="344"/>
      <c r="FB13" s="344"/>
      <c r="FC13" s="344"/>
      <c r="FD13" s="344"/>
      <c r="FE13" s="344"/>
      <c r="FF13" s="344"/>
      <c r="FG13" s="344"/>
      <c r="FH13" s="344"/>
      <c r="FI13" s="344"/>
      <c r="FJ13" s="344"/>
      <c r="FK13" s="344"/>
      <c r="FL13" s="344"/>
      <c r="FM13" s="344"/>
      <c r="FN13" s="344"/>
      <c r="FO13" s="344"/>
      <c r="FP13" s="344"/>
      <c r="FQ13" s="344"/>
      <c r="FR13" s="344"/>
      <c r="FS13" s="344"/>
      <c r="FT13" s="344"/>
      <c r="FU13" s="344"/>
      <c r="FV13" s="344"/>
      <c r="FW13" s="344"/>
      <c r="FX13" s="344"/>
      <c r="FY13" s="344"/>
      <c r="FZ13" s="344"/>
      <c r="GA13" s="344"/>
      <c r="GB13" s="344"/>
      <c r="GC13" s="344"/>
      <c r="GD13" s="344"/>
      <c r="GE13" s="344"/>
      <c r="GF13" s="344"/>
      <c r="GG13" s="344"/>
      <c r="GH13" s="344"/>
      <c r="GI13" s="344"/>
      <c r="GJ13" s="344"/>
      <c r="GK13" s="344"/>
      <c r="GL13" s="344"/>
      <c r="GM13" s="344"/>
      <c r="GN13" s="344"/>
      <c r="GO13" s="344"/>
      <c r="GP13" s="344"/>
      <c r="GQ13" s="344"/>
      <c r="GR13" s="344"/>
      <c r="GS13" s="344"/>
      <c r="GT13" s="344"/>
      <c r="GU13" s="344"/>
      <c r="GV13" s="344"/>
      <c r="GW13" s="344"/>
      <c r="GX13" s="344"/>
      <c r="GY13" s="344"/>
      <c r="GZ13" s="344"/>
      <c r="HA13" s="344"/>
      <c r="HB13" s="344"/>
      <c r="HC13" s="344"/>
      <c r="HD13" s="344"/>
      <c r="HE13" s="344"/>
      <c r="HF13" s="344"/>
      <c r="HG13" s="344"/>
      <c r="HH13" s="344"/>
      <c r="HI13" s="344"/>
      <c r="HJ13" s="344"/>
      <c r="HK13" s="344"/>
      <c r="HL13" s="344"/>
      <c r="HM13" s="344"/>
      <c r="HN13" s="344"/>
      <c r="HO13" s="344"/>
      <c r="HP13" s="344"/>
      <c r="HQ13" s="344"/>
      <c r="HR13" s="344"/>
      <c r="HS13" s="344"/>
      <c r="HT13" s="344"/>
      <c r="HU13" s="344"/>
      <c r="HV13" s="344"/>
      <c r="HW13" s="344"/>
      <c r="HX13" s="344"/>
      <c r="HY13" s="344"/>
      <c r="HZ13" s="344"/>
      <c r="IA13" s="344"/>
      <c r="IB13" s="344"/>
      <c r="IC13" s="344"/>
      <c r="ID13" s="344"/>
      <c r="IE13" s="344"/>
      <c r="IF13" s="344"/>
      <c r="IG13" s="344"/>
      <c r="IH13" s="344"/>
      <c r="II13" s="344"/>
      <c r="IJ13" s="344"/>
      <c r="IK13" s="344"/>
      <c r="IL13" s="344"/>
      <c r="IM13" s="344"/>
      <c r="IN13" s="344"/>
      <c r="IO13" s="344"/>
      <c r="IP13" s="344"/>
      <c r="IQ13" s="344"/>
      <c r="IR13" s="344"/>
      <c r="IS13" s="344"/>
      <c r="IT13" s="344"/>
      <c r="IU13" s="344"/>
      <c r="IV13" s="344"/>
    </row>
    <row r="14" spans="1:256" ht="72">
      <c r="A14" s="668" t="s">
        <v>147</v>
      </c>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4"/>
      <c r="DG14" s="344"/>
      <c r="DH14" s="344"/>
      <c r="DI14" s="344"/>
      <c r="DJ14" s="344"/>
      <c r="DK14" s="344"/>
      <c r="DL14" s="344"/>
      <c r="DM14" s="344"/>
      <c r="DN14" s="344"/>
      <c r="DO14" s="344"/>
      <c r="DP14" s="344"/>
      <c r="DQ14" s="344"/>
      <c r="DR14" s="344"/>
      <c r="DS14" s="344"/>
      <c r="DT14" s="344"/>
      <c r="DU14" s="344"/>
      <c r="DV14" s="344"/>
      <c r="DW14" s="344"/>
      <c r="DX14" s="344"/>
      <c r="DY14" s="344"/>
      <c r="DZ14" s="344"/>
      <c r="EA14" s="344"/>
      <c r="EB14" s="344"/>
      <c r="EC14" s="344"/>
      <c r="ED14" s="344"/>
      <c r="EE14" s="344"/>
      <c r="EF14" s="344"/>
      <c r="EG14" s="344"/>
      <c r="EH14" s="344"/>
      <c r="EI14" s="344"/>
      <c r="EJ14" s="344"/>
      <c r="EK14" s="344"/>
      <c r="EL14" s="344"/>
      <c r="EM14" s="344"/>
      <c r="EN14" s="344"/>
      <c r="EO14" s="344"/>
      <c r="EP14" s="344"/>
      <c r="EQ14" s="344"/>
      <c r="ER14" s="344"/>
      <c r="ES14" s="344"/>
      <c r="ET14" s="344"/>
      <c r="EU14" s="344"/>
      <c r="EV14" s="344"/>
      <c r="EW14" s="344"/>
      <c r="EX14" s="344"/>
      <c r="EY14" s="344"/>
      <c r="EZ14" s="344"/>
      <c r="FA14" s="344"/>
      <c r="FB14" s="344"/>
      <c r="FC14" s="344"/>
      <c r="FD14" s="344"/>
      <c r="FE14" s="344"/>
      <c r="FF14" s="344"/>
      <c r="FG14" s="344"/>
      <c r="FH14" s="344"/>
      <c r="FI14" s="344"/>
      <c r="FJ14" s="344"/>
      <c r="FK14" s="344"/>
      <c r="FL14" s="344"/>
      <c r="FM14" s="344"/>
      <c r="FN14" s="344"/>
      <c r="FO14" s="344"/>
      <c r="FP14" s="344"/>
      <c r="FQ14" s="344"/>
      <c r="FR14" s="344"/>
      <c r="FS14" s="344"/>
      <c r="FT14" s="344"/>
      <c r="FU14" s="344"/>
      <c r="FV14" s="344"/>
      <c r="FW14" s="344"/>
      <c r="FX14" s="344"/>
      <c r="FY14" s="344"/>
      <c r="FZ14" s="344"/>
      <c r="GA14" s="344"/>
      <c r="GB14" s="344"/>
      <c r="GC14" s="344"/>
      <c r="GD14" s="344"/>
      <c r="GE14" s="344"/>
      <c r="GF14" s="344"/>
      <c r="GG14" s="344"/>
      <c r="GH14" s="344"/>
      <c r="GI14" s="344"/>
      <c r="GJ14" s="344"/>
      <c r="GK14" s="344"/>
      <c r="GL14" s="344"/>
      <c r="GM14" s="344"/>
      <c r="GN14" s="344"/>
      <c r="GO14" s="344"/>
      <c r="GP14" s="344"/>
      <c r="GQ14" s="344"/>
      <c r="GR14" s="344"/>
      <c r="GS14" s="344"/>
      <c r="GT14" s="344"/>
      <c r="GU14" s="344"/>
      <c r="GV14" s="344"/>
      <c r="GW14" s="344"/>
      <c r="GX14" s="344"/>
      <c r="GY14" s="344"/>
      <c r="GZ14" s="344"/>
      <c r="HA14" s="344"/>
      <c r="HB14" s="344"/>
      <c r="HC14" s="344"/>
      <c r="HD14" s="344"/>
      <c r="HE14" s="344"/>
      <c r="HF14" s="344"/>
      <c r="HG14" s="344"/>
      <c r="HH14" s="344"/>
      <c r="HI14" s="344"/>
      <c r="HJ14" s="344"/>
      <c r="HK14" s="344"/>
      <c r="HL14" s="344"/>
      <c r="HM14" s="344"/>
      <c r="HN14" s="344"/>
      <c r="HO14" s="344"/>
      <c r="HP14" s="344"/>
      <c r="HQ14" s="344"/>
      <c r="HR14" s="344"/>
      <c r="HS14" s="344"/>
      <c r="HT14" s="344"/>
      <c r="HU14" s="344"/>
      <c r="HV14" s="344"/>
      <c r="HW14" s="344"/>
      <c r="HX14" s="344"/>
      <c r="HY14" s="344"/>
      <c r="HZ14" s="344"/>
      <c r="IA14" s="344"/>
      <c r="IB14" s="344"/>
      <c r="IC14" s="344"/>
      <c r="ID14" s="344"/>
      <c r="IE14" s="344"/>
      <c r="IF14" s="344"/>
      <c r="IG14" s="344"/>
      <c r="IH14" s="344"/>
      <c r="II14" s="344"/>
      <c r="IJ14" s="344"/>
      <c r="IK14" s="344"/>
      <c r="IL14" s="344"/>
      <c r="IM14" s="344"/>
      <c r="IN14" s="344"/>
      <c r="IO14" s="344"/>
      <c r="IP14" s="344"/>
      <c r="IQ14" s="344"/>
      <c r="IR14" s="344"/>
      <c r="IS14" s="344"/>
      <c r="IT14" s="344"/>
      <c r="IU14" s="344"/>
      <c r="IV14" s="344"/>
    </row>
    <row r="15" spans="1:256" ht="15">
      <c r="A15" s="667"/>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4"/>
      <c r="DG15" s="344"/>
      <c r="DH15" s="344"/>
      <c r="DI15" s="344"/>
      <c r="DJ15" s="344"/>
      <c r="DK15" s="344"/>
      <c r="DL15" s="344"/>
      <c r="DM15" s="344"/>
      <c r="DN15" s="344"/>
      <c r="DO15" s="344"/>
      <c r="DP15" s="344"/>
      <c r="DQ15" s="344"/>
      <c r="DR15" s="344"/>
      <c r="DS15" s="344"/>
      <c r="DT15" s="344"/>
      <c r="DU15" s="344"/>
      <c r="DV15" s="344"/>
      <c r="DW15" s="344"/>
      <c r="DX15" s="344"/>
      <c r="DY15" s="344"/>
      <c r="DZ15" s="344"/>
      <c r="EA15" s="344"/>
      <c r="EB15" s="344"/>
      <c r="EC15" s="344"/>
      <c r="ED15" s="344"/>
      <c r="EE15" s="344"/>
      <c r="EF15" s="344"/>
      <c r="EG15" s="344"/>
      <c r="EH15" s="344"/>
      <c r="EI15" s="344"/>
      <c r="EJ15" s="344"/>
      <c r="EK15" s="344"/>
      <c r="EL15" s="344"/>
      <c r="EM15" s="344"/>
      <c r="EN15" s="344"/>
      <c r="EO15" s="344"/>
      <c r="EP15" s="344"/>
      <c r="EQ15" s="344"/>
      <c r="ER15" s="344"/>
      <c r="ES15" s="344"/>
      <c r="ET15" s="344"/>
      <c r="EU15" s="344"/>
      <c r="EV15" s="344"/>
      <c r="EW15" s="344"/>
      <c r="EX15" s="344"/>
      <c r="EY15" s="344"/>
      <c r="EZ15" s="344"/>
      <c r="FA15" s="344"/>
      <c r="FB15" s="344"/>
      <c r="FC15" s="344"/>
      <c r="FD15" s="344"/>
      <c r="FE15" s="344"/>
      <c r="FF15" s="344"/>
      <c r="FG15" s="344"/>
      <c r="FH15" s="344"/>
      <c r="FI15" s="344"/>
      <c r="FJ15" s="344"/>
      <c r="FK15" s="344"/>
      <c r="FL15" s="344"/>
      <c r="FM15" s="344"/>
      <c r="FN15" s="344"/>
      <c r="FO15" s="344"/>
      <c r="FP15" s="344"/>
      <c r="FQ15" s="344"/>
      <c r="FR15" s="344"/>
      <c r="FS15" s="344"/>
      <c r="FT15" s="344"/>
      <c r="FU15" s="344"/>
      <c r="FV15" s="344"/>
      <c r="FW15" s="344"/>
      <c r="FX15" s="344"/>
      <c r="FY15" s="344"/>
      <c r="FZ15" s="344"/>
      <c r="GA15" s="344"/>
      <c r="GB15" s="344"/>
      <c r="GC15" s="344"/>
      <c r="GD15" s="344"/>
      <c r="GE15" s="344"/>
      <c r="GF15" s="344"/>
      <c r="GG15" s="344"/>
      <c r="GH15" s="344"/>
      <c r="GI15" s="344"/>
      <c r="GJ15" s="344"/>
      <c r="GK15" s="344"/>
      <c r="GL15" s="344"/>
      <c r="GM15" s="344"/>
      <c r="GN15" s="344"/>
      <c r="GO15" s="344"/>
      <c r="GP15" s="344"/>
      <c r="GQ15" s="344"/>
      <c r="GR15" s="344"/>
      <c r="GS15" s="344"/>
      <c r="GT15" s="344"/>
      <c r="GU15" s="344"/>
      <c r="GV15" s="344"/>
      <c r="GW15" s="344"/>
      <c r="GX15" s="344"/>
      <c r="GY15" s="344"/>
      <c r="GZ15" s="344"/>
      <c r="HA15" s="344"/>
      <c r="HB15" s="344"/>
      <c r="HC15" s="344"/>
      <c r="HD15" s="344"/>
      <c r="HE15" s="344"/>
      <c r="HF15" s="344"/>
      <c r="HG15" s="344"/>
      <c r="HH15" s="344"/>
      <c r="HI15" s="344"/>
      <c r="HJ15" s="344"/>
      <c r="HK15" s="344"/>
      <c r="HL15" s="344"/>
      <c r="HM15" s="344"/>
      <c r="HN15" s="344"/>
      <c r="HO15" s="344"/>
      <c r="HP15" s="344"/>
      <c r="HQ15" s="344"/>
      <c r="HR15" s="344"/>
      <c r="HS15" s="344"/>
      <c r="HT15" s="344"/>
      <c r="HU15" s="344"/>
      <c r="HV15" s="344"/>
      <c r="HW15" s="344"/>
      <c r="HX15" s="344"/>
      <c r="HY15" s="344"/>
      <c r="HZ15" s="344"/>
      <c r="IA15" s="344"/>
      <c r="IB15" s="344"/>
      <c r="IC15" s="344"/>
      <c r="ID15" s="344"/>
      <c r="IE15" s="344"/>
      <c r="IF15" s="344"/>
      <c r="IG15" s="344"/>
      <c r="IH15" s="344"/>
      <c r="II15" s="344"/>
      <c r="IJ15" s="344"/>
      <c r="IK15" s="344"/>
      <c r="IL15" s="344"/>
      <c r="IM15" s="344"/>
      <c r="IN15" s="344"/>
      <c r="IO15" s="344"/>
      <c r="IP15" s="344"/>
      <c r="IQ15" s="344"/>
      <c r="IR15" s="344"/>
      <c r="IS15" s="344"/>
      <c r="IT15" s="344"/>
      <c r="IU15" s="344"/>
      <c r="IV15" s="344"/>
    </row>
    <row r="16" spans="1:256" ht="57.75">
      <c r="A16" s="667" t="s">
        <v>148</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4"/>
      <c r="DG16" s="344"/>
      <c r="DH16" s="344"/>
      <c r="DI16" s="344"/>
      <c r="DJ16" s="344"/>
      <c r="DK16" s="344"/>
      <c r="DL16" s="344"/>
      <c r="DM16" s="344"/>
      <c r="DN16" s="344"/>
      <c r="DO16" s="344"/>
      <c r="DP16" s="344"/>
      <c r="DQ16" s="344"/>
      <c r="DR16" s="344"/>
      <c r="DS16" s="344"/>
      <c r="DT16" s="344"/>
      <c r="DU16" s="344"/>
      <c r="DV16" s="344"/>
      <c r="DW16" s="344"/>
      <c r="DX16" s="344"/>
      <c r="DY16" s="344"/>
      <c r="DZ16" s="344"/>
      <c r="EA16" s="344"/>
      <c r="EB16" s="344"/>
      <c r="EC16" s="344"/>
      <c r="ED16" s="344"/>
      <c r="EE16" s="344"/>
      <c r="EF16" s="344"/>
      <c r="EG16" s="344"/>
      <c r="EH16" s="344"/>
      <c r="EI16" s="344"/>
      <c r="EJ16" s="344"/>
      <c r="EK16" s="344"/>
      <c r="EL16" s="344"/>
      <c r="EM16" s="344"/>
      <c r="EN16" s="344"/>
      <c r="EO16" s="344"/>
      <c r="EP16" s="344"/>
      <c r="EQ16" s="344"/>
      <c r="ER16" s="344"/>
      <c r="ES16" s="344"/>
      <c r="ET16" s="344"/>
      <c r="EU16" s="344"/>
      <c r="EV16" s="344"/>
      <c r="EW16" s="344"/>
      <c r="EX16" s="344"/>
      <c r="EY16" s="344"/>
      <c r="EZ16" s="344"/>
      <c r="FA16" s="344"/>
      <c r="FB16" s="344"/>
      <c r="FC16" s="344"/>
      <c r="FD16" s="344"/>
      <c r="FE16" s="344"/>
      <c r="FF16" s="344"/>
      <c r="FG16" s="344"/>
      <c r="FH16" s="344"/>
      <c r="FI16" s="344"/>
      <c r="FJ16" s="344"/>
      <c r="FK16" s="344"/>
      <c r="FL16" s="344"/>
      <c r="FM16" s="344"/>
      <c r="FN16" s="344"/>
      <c r="FO16" s="344"/>
      <c r="FP16" s="344"/>
      <c r="FQ16" s="344"/>
      <c r="FR16" s="344"/>
      <c r="FS16" s="344"/>
      <c r="FT16" s="344"/>
      <c r="FU16" s="344"/>
      <c r="FV16" s="344"/>
      <c r="FW16" s="344"/>
      <c r="FX16" s="344"/>
      <c r="FY16" s="344"/>
      <c r="FZ16" s="344"/>
      <c r="GA16" s="344"/>
      <c r="GB16" s="344"/>
      <c r="GC16" s="344"/>
      <c r="GD16" s="344"/>
      <c r="GE16" s="344"/>
      <c r="GF16" s="344"/>
      <c r="GG16" s="344"/>
      <c r="GH16" s="344"/>
      <c r="GI16" s="344"/>
      <c r="GJ16" s="344"/>
      <c r="GK16" s="344"/>
      <c r="GL16" s="344"/>
      <c r="GM16" s="344"/>
      <c r="GN16" s="344"/>
      <c r="GO16" s="344"/>
      <c r="GP16" s="344"/>
      <c r="GQ16" s="344"/>
      <c r="GR16" s="344"/>
      <c r="GS16" s="344"/>
      <c r="GT16" s="344"/>
      <c r="GU16" s="344"/>
      <c r="GV16" s="344"/>
      <c r="GW16" s="344"/>
      <c r="GX16" s="344"/>
      <c r="GY16" s="344"/>
      <c r="GZ16" s="344"/>
      <c r="HA16" s="344"/>
      <c r="HB16" s="344"/>
      <c r="HC16" s="344"/>
      <c r="HD16" s="344"/>
      <c r="HE16" s="344"/>
      <c r="HF16" s="344"/>
      <c r="HG16" s="344"/>
      <c r="HH16" s="344"/>
      <c r="HI16" s="344"/>
      <c r="HJ16" s="344"/>
      <c r="HK16" s="344"/>
      <c r="HL16" s="344"/>
      <c r="HM16" s="344"/>
      <c r="HN16" s="344"/>
      <c r="HO16" s="344"/>
      <c r="HP16" s="344"/>
      <c r="HQ16" s="344"/>
      <c r="HR16" s="344"/>
      <c r="HS16" s="344"/>
      <c r="HT16" s="344"/>
      <c r="HU16" s="344"/>
      <c r="HV16" s="344"/>
      <c r="HW16" s="344"/>
      <c r="HX16" s="344"/>
      <c r="HY16" s="344"/>
      <c r="HZ16" s="344"/>
      <c r="IA16" s="344"/>
      <c r="IB16" s="344"/>
      <c r="IC16" s="344"/>
      <c r="ID16" s="344"/>
      <c r="IE16" s="344"/>
      <c r="IF16" s="344"/>
      <c r="IG16" s="344"/>
      <c r="IH16" s="344"/>
      <c r="II16" s="344"/>
      <c r="IJ16" s="344"/>
      <c r="IK16" s="344"/>
      <c r="IL16" s="344"/>
      <c r="IM16" s="344"/>
      <c r="IN16" s="344"/>
      <c r="IO16" s="344"/>
      <c r="IP16" s="344"/>
      <c r="IQ16" s="344"/>
      <c r="IR16" s="344"/>
      <c r="IS16" s="344"/>
      <c r="IT16" s="344"/>
      <c r="IU16" s="344"/>
      <c r="IV16" s="344"/>
    </row>
    <row r="17" spans="1:256" ht="15">
      <c r="A17" s="667"/>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4"/>
      <c r="DG17" s="344"/>
      <c r="DH17" s="344"/>
      <c r="DI17" s="344"/>
      <c r="DJ17" s="344"/>
      <c r="DK17" s="344"/>
      <c r="DL17" s="344"/>
      <c r="DM17" s="344"/>
      <c r="DN17" s="344"/>
      <c r="DO17" s="344"/>
      <c r="DP17" s="344"/>
      <c r="DQ17" s="344"/>
      <c r="DR17" s="344"/>
      <c r="DS17" s="344"/>
      <c r="DT17" s="344"/>
      <c r="DU17" s="344"/>
      <c r="DV17" s="344"/>
      <c r="DW17" s="344"/>
      <c r="DX17" s="344"/>
      <c r="DY17" s="344"/>
      <c r="DZ17" s="344"/>
      <c r="EA17" s="344"/>
      <c r="EB17" s="344"/>
      <c r="EC17" s="344"/>
      <c r="ED17" s="344"/>
      <c r="EE17" s="344"/>
      <c r="EF17" s="344"/>
      <c r="EG17" s="344"/>
      <c r="EH17" s="344"/>
      <c r="EI17" s="344"/>
      <c r="EJ17" s="344"/>
      <c r="EK17" s="344"/>
      <c r="EL17" s="344"/>
      <c r="EM17" s="344"/>
      <c r="EN17" s="344"/>
      <c r="EO17" s="344"/>
      <c r="EP17" s="344"/>
      <c r="EQ17" s="344"/>
      <c r="ER17" s="344"/>
      <c r="ES17" s="344"/>
      <c r="ET17" s="344"/>
      <c r="EU17" s="344"/>
      <c r="EV17" s="344"/>
      <c r="EW17" s="344"/>
      <c r="EX17" s="344"/>
      <c r="EY17" s="344"/>
      <c r="EZ17" s="344"/>
      <c r="FA17" s="344"/>
      <c r="FB17" s="344"/>
      <c r="FC17" s="344"/>
      <c r="FD17" s="344"/>
      <c r="FE17" s="344"/>
      <c r="FF17" s="344"/>
      <c r="FG17" s="344"/>
      <c r="FH17" s="344"/>
      <c r="FI17" s="344"/>
      <c r="FJ17" s="344"/>
      <c r="FK17" s="344"/>
      <c r="FL17" s="344"/>
      <c r="FM17" s="344"/>
      <c r="FN17" s="344"/>
      <c r="FO17" s="344"/>
      <c r="FP17" s="344"/>
      <c r="FQ17" s="344"/>
      <c r="FR17" s="344"/>
      <c r="FS17" s="344"/>
      <c r="FT17" s="344"/>
      <c r="FU17" s="344"/>
      <c r="FV17" s="344"/>
      <c r="FW17" s="344"/>
      <c r="FX17" s="344"/>
      <c r="FY17" s="344"/>
      <c r="FZ17" s="344"/>
      <c r="GA17" s="344"/>
      <c r="GB17" s="344"/>
      <c r="GC17" s="344"/>
      <c r="GD17" s="344"/>
      <c r="GE17" s="344"/>
      <c r="GF17" s="344"/>
      <c r="GG17" s="344"/>
      <c r="GH17" s="344"/>
      <c r="GI17" s="344"/>
      <c r="GJ17" s="344"/>
      <c r="GK17" s="344"/>
      <c r="GL17" s="344"/>
      <c r="GM17" s="344"/>
      <c r="GN17" s="344"/>
      <c r="GO17" s="344"/>
      <c r="GP17" s="344"/>
      <c r="GQ17" s="344"/>
      <c r="GR17" s="344"/>
      <c r="GS17" s="344"/>
      <c r="GT17" s="344"/>
      <c r="GU17" s="344"/>
      <c r="GV17" s="344"/>
      <c r="GW17" s="344"/>
      <c r="GX17" s="344"/>
      <c r="GY17" s="344"/>
      <c r="GZ17" s="344"/>
      <c r="HA17" s="344"/>
      <c r="HB17" s="344"/>
      <c r="HC17" s="344"/>
      <c r="HD17" s="344"/>
      <c r="HE17" s="344"/>
      <c r="HF17" s="344"/>
      <c r="HG17" s="344"/>
      <c r="HH17" s="344"/>
      <c r="HI17" s="344"/>
      <c r="HJ17" s="344"/>
      <c r="HK17" s="344"/>
      <c r="HL17" s="344"/>
      <c r="HM17" s="344"/>
      <c r="HN17" s="344"/>
      <c r="HO17" s="344"/>
      <c r="HP17" s="344"/>
      <c r="HQ17" s="344"/>
      <c r="HR17" s="344"/>
      <c r="HS17" s="344"/>
      <c r="HT17" s="344"/>
      <c r="HU17" s="344"/>
      <c r="HV17" s="344"/>
      <c r="HW17" s="344"/>
      <c r="HX17" s="344"/>
      <c r="HY17" s="344"/>
      <c r="HZ17" s="344"/>
      <c r="IA17" s="344"/>
      <c r="IB17" s="344"/>
      <c r="IC17" s="344"/>
      <c r="ID17" s="344"/>
      <c r="IE17" s="344"/>
      <c r="IF17" s="344"/>
      <c r="IG17" s="344"/>
      <c r="IH17" s="344"/>
      <c r="II17" s="344"/>
      <c r="IJ17" s="344"/>
      <c r="IK17" s="344"/>
      <c r="IL17" s="344"/>
      <c r="IM17" s="344"/>
      <c r="IN17" s="344"/>
      <c r="IO17" s="344"/>
      <c r="IP17" s="344"/>
      <c r="IQ17" s="344"/>
      <c r="IR17" s="344"/>
      <c r="IS17" s="344"/>
      <c r="IT17" s="344"/>
      <c r="IU17" s="344"/>
      <c r="IV17" s="344"/>
    </row>
    <row r="18" spans="1:256" ht="43.5">
      <c r="A18" s="668" t="s">
        <v>149</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4"/>
      <c r="DG18" s="344"/>
      <c r="DH18" s="344"/>
      <c r="DI18" s="344"/>
      <c r="DJ18" s="344"/>
      <c r="DK18" s="344"/>
      <c r="DL18" s="344"/>
      <c r="DM18" s="344"/>
      <c r="DN18" s="344"/>
      <c r="DO18" s="344"/>
      <c r="DP18" s="344"/>
      <c r="DQ18" s="344"/>
      <c r="DR18" s="344"/>
      <c r="DS18" s="344"/>
      <c r="DT18" s="344"/>
      <c r="DU18" s="344"/>
      <c r="DV18" s="344"/>
      <c r="DW18" s="344"/>
      <c r="DX18" s="344"/>
      <c r="DY18" s="344"/>
      <c r="DZ18" s="344"/>
      <c r="EA18" s="344"/>
      <c r="EB18" s="344"/>
      <c r="EC18" s="344"/>
      <c r="ED18" s="344"/>
      <c r="EE18" s="344"/>
      <c r="EF18" s="344"/>
      <c r="EG18" s="344"/>
      <c r="EH18" s="344"/>
      <c r="EI18" s="344"/>
      <c r="EJ18" s="344"/>
      <c r="EK18" s="344"/>
      <c r="EL18" s="344"/>
      <c r="EM18" s="344"/>
      <c r="EN18" s="344"/>
      <c r="EO18" s="344"/>
      <c r="EP18" s="344"/>
      <c r="EQ18" s="344"/>
      <c r="ER18" s="344"/>
      <c r="ES18" s="344"/>
      <c r="ET18" s="344"/>
      <c r="EU18" s="344"/>
      <c r="EV18" s="344"/>
      <c r="EW18" s="344"/>
      <c r="EX18" s="344"/>
      <c r="EY18" s="344"/>
      <c r="EZ18" s="344"/>
      <c r="FA18" s="344"/>
      <c r="FB18" s="344"/>
      <c r="FC18" s="344"/>
      <c r="FD18" s="344"/>
      <c r="FE18" s="344"/>
      <c r="FF18" s="344"/>
      <c r="FG18" s="344"/>
      <c r="FH18" s="344"/>
      <c r="FI18" s="344"/>
      <c r="FJ18" s="344"/>
      <c r="FK18" s="344"/>
      <c r="FL18" s="344"/>
      <c r="FM18" s="344"/>
      <c r="FN18" s="344"/>
      <c r="FO18" s="344"/>
      <c r="FP18" s="344"/>
      <c r="FQ18" s="344"/>
      <c r="FR18" s="344"/>
      <c r="FS18" s="344"/>
      <c r="FT18" s="344"/>
      <c r="FU18" s="344"/>
      <c r="FV18" s="344"/>
      <c r="FW18" s="344"/>
      <c r="FX18" s="344"/>
      <c r="FY18" s="344"/>
      <c r="FZ18" s="344"/>
      <c r="GA18" s="344"/>
      <c r="GB18" s="344"/>
      <c r="GC18" s="344"/>
      <c r="GD18" s="344"/>
      <c r="GE18" s="344"/>
      <c r="GF18" s="344"/>
      <c r="GG18" s="344"/>
      <c r="GH18" s="344"/>
      <c r="GI18" s="344"/>
      <c r="GJ18" s="344"/>
      <c r="GK18" s="344"/>
      <c r="GL18" s="344"/>
      <c r="GM18" s="344"/>
      <c r="GN18" s="344"/>
      <c r="GO18" s="344"/>
      <c r="GP18" s="344"/>
      <c r="GQ18" s="344"/>
      <c r="GR18" s="344"/>
      <c r="GS18" s="344"/>
      <c r="GT18" s="344"/>
      <c r="GU18" s="344"/>
      <c r="GV18" s="344"/>
      <c r="GW18" s="344"/>
      <c r="GX18" s="344"/>
      <c r="GY18" s="344"/>
      <c r="GZ18" s="344"/>
      <c r="HA18" s="344"/>
      <c r="HB18" s="344"/>
      <c r="HC18" s="344"/>
      <c r="HD18" s="344"/>
      <c r="HE18" s="344"/>
      <c r="HF18" s="344"/>
      <c r="HG18" s="344"/>
      <c r="HH18" s="344"/>
      <c r="HI18" s="344"/>
      <c r="HJ18" s="344"/>
      <c r="HK18" s="344"/>
      <c r="HL18" s="344"/>
      <c r="HM18" s="344"/>
      <c r="HN18" s="344"/>
      <c r="HO18" s="344"/>
      <c r="HP18" s="344"/>
      <c r="HQ18" s="344"/>
      <c r="HR18" s="344"/>
      <c r="HS18" s="344"/>
      <c r="HT18" s="344"/>
      <c r="HU18" s="344"/>
      <c r="HV18" s="344"/>
      <c r="HW18" s="344"/>
      <c r="HX18" s="344"/>
      <c r="HY18" s="344"/>
      <c r="HZ18" s="344"/>
      <c r="IA18" s="344"/>
      <c r="IB18" s="344"/>
      <c r="IC18" s="344"/>
      <c r="ID18" s="344"/>
      <c r="IE18" s="344"/>
      <c r="IF18" s="344"/>
      <c r="IG18" s="344"/>
      <c r="IH18" s="344"/>
      <c r="II18" s="344"/>
      <c r="IJ18" s="344"/>
      <c r="IK18" s="344"/>
      <c r="IL18" s="344"/>
      <c r="IM18" s="344"/>
      <c r="IN18" s="344"/>
      <c r="IO18" s="344"/>
      <c r="IP18" s="344"/>
      <c r="IQ18" s="344"/>
      <c r="IR18" s="344"/>
      <c r="IS18" s="344"/>
      <c r="IT18" s="344"/>
      <c r="IU18" s="344"/>
      <c r="IV18" s="344"/>
    </row>
    <row r="19" spans="1:256" ht="15">
      <c r="A19" s="667"/>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c r="DB19" s="344"/>
      <c r="DC19" s="344"/>
      <c r="DD19" s="344"/>
      <c r="DE19" s="344"/>
      <c r="DF19" s="344"/>
      <c r="DG19" s="344"/>
      <c r="DH19" s="344"/>
      <c r="DI19" s="344"/>
      <c r="DJ19" s="344"/>
      <c r="DK19" s="344"/>
      <c r="DL19" s="344"/>
      <c r="DM19" s="344"/>
      <c r="DN19" s="344"/>
      <c r="DO19" s="344"/>
      <c r="DP19" s="344"/>
      <c r="DQ19" s="344"/>
      <c r="DR19" s="344"/>
      <c r="DS19" s="344"/>
      <c r="DT19" s="344"/>
      <c r="DU19" s="344"/>
      <c r="DV19" s="344"/>
      <c r="DW19" s="344"/>
      <c r="DX19" s="344"/>
      <c r="DY19" s="344"/>
      <c r="DZ19" s="344"/>
      <c r="EA19" s="344"/>
      <c r="EB19" s="344"/>
      <c r="EC19" s="344"/>
      <c r="ED19" s="344"/>
      <c r="EE19" s="344"/>
      <c r="EF19" s="344"/>
      <c r="EG19" s="344"/>
      <c r="EH19" s="344"/>
      <c r="EI19" s="344"/>
      <c r="EJ19" s="344"/>
      <c r="EK19" s="344"/>
      <c r="EL19" s="344"/>
      <c r="EM19" s="344"/>
      <c r="EN19" s="344"/>
      <c r="EO19" s="344"/>
      <c r="EP19" s="344"/>
      <c r="EQ19" s="344"/>
      <c r="ER19" s="344"/>
      <c r="ES19" s="344"/>
      <c r="ET19" s="344"/>
      <c r="EU19" s="344"/>
      <c r="EV19" s="344"/>
      <c r="EW19" s="344"/>
      <c r="EX19" s="344"/>
      <c r="EY19" s="344"/>
      <c r="EZ19" s="344"/>
      <c r="FA19" s="344"/>
      <c r="FB19" s="344"/>
      <c r="FC19" s="344"/>
      <c r="FD19" s="344"/>
      <c r="FE19" s="344"/>
      <c r="FF19" s="344"/>
      <c r="FG19" s="344"/>
      <c r="FH19" s="344"/>
      <c r="FI19" s="344"/>
      <c r="FJ19" s="344"/>
      <c r="FK19" s="344"/>
      <c r="FL19" s="344"/>
      <c r="FM19" s="344"/>
      <c r="FN19" s="344"/>
      <c r="FO19" s="344"/>
      <c r="FP19" s="344"/>
      <c r="FQ19" s="344"/>
      <c r="FR19" s="344"/>
      <c r="FS19" s="344"/>
      <c r="FT19" s="344"/>
      <c r="FU19" s="344"/>
      <c r="FV19" s="344"/>
      <c r="FW19" s="344"/>
      <c r="FX19" s="344"/>
      <c r="FY19" s="344"/>
      <c r="FZ19" s="344"/>
      <c r="GA19" s="344"/>
      <c r="GB19" s="344"/>
      <c r="GC19" s="344"/>
      <c r="GD19" s="344"/>
      <c r="GE19" s="344"/>
      <c r="GF19" s="344"/>
      <c r="GG19" s="344"/>
      <c r="GH19" s="344"/>
      <c r="GI19" s="344"/>
      <c r="GJ19" s="344"/>
      <c r="GK19" s="344"/>
      <c r="GL19" s="344"/>
      <c r="GM19" s="344"/>
      <c r="GN19" s="344"/>
      <c r="GO19" s="344"/>
      <c r="GP19" s="344"/>
      <c r="GQ19" s="344"/>
      <c r="GR19" s="344"/>
      <c r="GS19" s="344"/>
      <c r="GT19" s="344"/>
      <c r="GU19" s="344"/>
      <c r="GV19" s="344"/>
      <c r="GW19" s="344"/>
      <c r="GX19" s="344"/>
      <c r="GY19" s="344"/>
      <c r="GZ19" s="344"/>
      <c r="HA19" s="344"/>
      <c r="HB19" s="344"/>
      <c r="HC19" s="344"/>
      <c r="HD19" s="344"/>
      <c r="HE19" s="344"/>
      <c r="HF19" s="344"/>
      <c r="HG19" s="344"/>
      <c r="HH19" s="344"/>
      <c r="HI19" s="344"/>
      <c r="HJ19" s="344"/>
      <c r="HK19" s="344"/>
      <c r="HL19" s="344"/>
      <c r="HM19" s="344"/>
      <c r="HN19" s="344"/>
      <c r="HO19" s="344"/>
      <c r="HP19" s="344"/>
      <c r="HQ19" s="344"/>
      <c r="HR19" s="344"/>
      <c r="HS19" s="344"/>
      <c r="HT19" s="344"/>
      <c r="HU19" s="344"/>
      <c r="HV19" s="344"/>
      <c r="HW19" s="344"/>
      <c r="HX19" s="344"/>
      <c r="HY19" s="344"/>
      <c r="HZ19" s="344"/>
      <c r="IA19" s="344"/>
      <c r="IB19" s="344"/>
      <c r="IC19" s="344"/>
      <c r="ID19" s="344"/>
      <c r="IE19" s="344"/>
      <c r="IF19" s="344"/>
      <c r="IG19" s="344"/>
      <c r="IH19" s="344"/>
      <c r="II19" s="344"/>
      <c r="IJ19" s="344"/>
      <c r="IK19" s="344"/>
      <c r="IL19" s="344"/>
      <c r="IM19" s="344"/>
      <c r="IN19" s="344"/>
      <c r="IO19" s="344"/>
      <c r="IP19" s="344"/>
      <c r="IQ19" s="344"/>
      <c r="IR19" s="344"/>
      <c r="IS19" s="344"/>
      <c r="IT19" s="344"/>
      <c r="IU19" s="344"/>
      <c r="IV19" s="344"/>
    </row>
    <row r="20" spans="1:256" ht="41.25">
      <c r="A20" s="666" t="s">
        <v>150</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344"/>
      <c r="CM20" s="344"/>
      <c r="CN20" s="344"/>
      <c r="CO20" s="344"/>
      <c r="CP20" s="344"/>
      <c r="CQ20" s="344"/>
      <c r="CR20" s="344"/>
      <c r="CS20" s="344"/>
      <c r="CT20" s="344"/>
      <c r="CU20" s="344"/>
      <c r="CV20" s="344"/>
      <c r="CW20" s="344"/>
      <c r="CX20" s="344"/>
      <c r="CY20" s="344"/>
      <c r="CZ20" s="344"/>
      <c r="DA20" s="344"/>
      <c r="DB20" s="344"/>
      <c r="DC20" s="344"/>
      <c r="DD20" s="344"/>
      <c r="DE20" s="344"/>
      <c r="DF20" s="344"/>
      <c r="DG20" s="344"/>
      <c r="DH20" s="344"/>
      <c r="DI20" s="344"/>
      <c r="DJ20" s="344"/>
      <c r="DK20" s="344"/>
      <c r="DL20" s="344"/>
      <c r="DM20" s="344"/>
      <c r="DN20" s="344"/>
      <c r="DO20" s="344"/>
      <c r="DP20" s="344"/>
      <c r="DQ20" s="344"/>
      <c r="DR20" s="344"/>
      <c r="DS20" s="344"/>
      <c r="DT20" s="344"/>
      <c r="DU20" s="344"/>
      <c r="DV20" s="344"/>
      <c r="DW20" s="344"/>
      <c r="DX20" s="344"/>
      <c r="DY20" s="344"/>
      <c r="DZ20" s="344"/>
      <c r="EA20" s="344"/>
      <c r="EB20" s="344"/>
      <c r="EC20" s="344"/>
      <c r="ED20" s="344"/>
      <c r="EE20" s="344"/>
      <c r="EF20" s="344"/>
      <c r="EG20" s="344"/>
      <c r="EH20" s="344"/>
      <c r="EI20" s="344"/>
      <c r="EJ20" s="344"/>
      <c r="EK20" s="344"/>
      <c r="EL20" s="344"/>
      <c r="EM20" s="344"/>
      <c r="EN20" s="344"/>
      <c r="EO20" s="344"/>
      <c r="EP20" s="344"/>
      <c r="EQ20" s="344"/>
      <c r="ER20" s="344"/>
      <c r="ES20" s="344"/>
      <c r="ET20" s="344"/>
      <c r="EU20" s="344"/>
      <c r="EV20" s="344"/>
      <c r="EW20" s="344"/>
      <c r="EX20" s="344"/>
      <c r="EY20" s="344"/>
      <c r="EZ20" s="344"/>
      <c r="FA20" s="344"/>
      <c r="FB20" s="344"/>
      <c r="FC20" s="344"/>
      <c r="FD20" s="344"/>
      <c r="FE20" s="344"/>
      <c r="FF20" s="344"/>
      <c r="FG20" s="344"/>
      <c r="FH20" s="344"/>
      <c r="FI20" s="344"/>
      <c r="FJ20" s="344"/>
      <c r="FK20" s="344"/>
      <c r="FL20" s="344"/>
      <c r="FM20" s="344"/>
      <c r="FN20" s="344"/>
      <c r="FO20" s="344"/>
      <c r="FP20" s="344"/>
      <c r="FQ20" s="344"/>
      <c r="FR20" s="344"/>
      <c r="FS20" s="344"/>
      <c r="FT20" s="344"/>
      <c r="FU20" s="344"/>
      <c r="FV20" s="344"/>
      <c r="FW20" s="344"/>
      <c r="FX20" s="344"/>
      <c r="FY20" s="344"/>
      <c r="FZ20" s="344"/>
      <c r="GA20" s="344"/>
      <c r="GB20" s="344"/>
      <c r="GC20" s="344"/>
      <c r="GD20" s="344"/>
      <c r="GE20" s="344"/>
      <c r="GF20" s="344"/>
      <c r="GG20" s="344"/>
      <c r="GH20" s="344"/>
      <c r="GI20" s="344"/>
      <c r="GJ20" s="344"/>
      <c r="GK20" s="344"/>
      <c r="GL20" s="344"/>
      <c r="GM20" s="344"/>
      <c r="GN20" s="344"/>
      <c r="GO20" s="344"/>
      <c r="GP20" s="344"/>
      <c r="GQ20" s="344"/>
      <c r="GR20" s="344"/>
      <c r="GS20" s="344"/>
      <c r="GT20" s="344"/>
      <c r="GU20" s="344"/>
      <c r="GV20" s="344"/>
      <c r="GW20" s="344"/>
      <c r="GX20" s="344"/>
      <c r="GY20" s="344"/>
      <c r="GZ20" s="344"/>
      <c r="HA20" s="344"/>
      <c r="HB20" s="344"/>
      <c r="HC20" s="344"/>
      <c r="HD20" s="344"/>
      <c r="HE20" s="344"/>
      <c r="HF20" s="344"/>
      <c r="HG20" s="344"/>
      <c r="HH20" s="344"/>
      <c r="HI20" s="344"/>
      <c r="HJ20" s="344"/>
      <c r="HK20" s="344"/>
      <c r="HL20" s="344"/>
      <c r="HM20" s="344"/>
      <c r="HN20" s="344"/>
      <c r="HO20" s="344"/>
      <c r="HP20" s="344"/>
      <c r="HQ20" s="344"/>
      <c r="HR20" s="344"/>
      <c r="HS20" s="344"/>
      <c r="HT20" s="344"/>
      <c r="HU20" s="344"/>
      <c r="HV20" s="344"/>
      <c r="HW20" s="344"/>
      <c r="HX20" s="344"/>
      <c r="HY20" s="344"/>
      <c r="HZ20" s="344"/>
      <c r="IA20" s="344"/>
      <c r="IB20" s="344"/>
      <c r="IC20" s="344"/>
      <c r="ID20" s="344"/>
      <c r="IE20" s="344"/>
      <c r="IF20" s="344"/>
      <c r="IG20" s="344"/>
      <c r="IH20" s="344"/>
      <c r="II20" s="344"/>
      <c r="IJ20" s="344"/>
      <c r="IK20" s="344"/>
      <c r="IL20" s="344"/>
      <c r="IM20" s="344"/>
      <c r="IN20" s="344"/>
      <c r="IO20" s="344"/>
      <c r="IP20" s="344"/>
      <c r="IQ20" s="344"/>
      <c r="IR20" s="344"/>
      <c r="IS20" s="344"/>
      <c r="IT20" s="344"/>
      <c r="IU20" s="344"/>
      <c r="IV20" s="344"/>
    </row>
    <row r="21" spans="1:256" ht="15">
      <c r="A21" s="667"/>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4"/>
      <c r="CO21" s="344"/>
      <c r="CP21" s="344"/>
      <c r="CQ21" s="344"/>
      <c r="CR21" s="344"/>
      <c r="CS21" s="344"/>
      <c r="CT21" s="344"/>
      <c r="CU21" s="344"/>
      <c r="CV21" s="344"/>
      <c r="CW21" s="344"/>
      <c r="CX21" s="344"/>
      <c r="CY21" s="344"/>
      <c r="CZ21" s="344"/>
      <c r="DA21" s="344"/>
      <c r="DB21" s="344"/>
      <c r="DC21" s="344"/>
      <c r="DD21" s="344"/>
      <c r="DE21" s="344"/>
      <c r="DF21" s="344"/>
      <c r="DG21" s="344"/>
      <c r="DH21" s="344"/>
      <c r="DI21" s="344"/>
      <c r="DJ21" s="344"/>
      <c r="DK21" s="344"/>
      <c r="DL21" s="344"/>
      <c r="DM21" s="344"/>
      <c r="DN21" s="344"/>
      <c r="DO21" s="344"/>
      <c r="DP21" s="344"/>
      <c r="DQ21" s="344"/>
      <c r="DR21" s="344"/>
      <c r="DS21" s="344"/>
      <c r="DT21" s="344"/>
      <c r="DU21" s="344"/>
      <c r="DV21" s="344"/>
      <c r="DW21" s="344"/>
      <c r="DX21" s="344"/>
      <c r="DY21" s="344"/>
      <c r="DZ21" s="344"/>
      <c r="EA21" s="344"/>
      <c r="EB21" s="344"/>
      <c r="EC21" s="344"/>
      <c r="ED21" s="344"/>
      <c r="EE21" s="344"/>
      <c r="EF21" s="344"/>
      <c r="EG21" s="344"/>
      <c r="EH21" s="344"/>
      <c r="EI21" s="344"/>
      <c r="EJ21" s="344"/>
      <c r="EK21" s="344"/>
      <c r="EL21" s="344"/>
      <c r="EM21" s="344"/>
      <c r="EN21" s="344"/>
      <c r="EO21" s="344"/>
      <c r="EP21" s="344"/>
      <c r="EQ21" s="344"/>
      <c r="ER21" s="344"/>
      <c r="ES21" s="344"/>
      <c r="ET21" s="344"/>
      <c r="EU21" s="344"/>
      <c r="EV21" s="344"/>
      <c r="EW21" s="344"/>
      <c r="EX21" s="344"/>
      <c r="EY21" s="344"/>
      <c r="EZ21" s="344"/>
      <c r="FA21" s="344"/>
      <c r="FB21" s="344"/>
      <c r="FC21" s="344"/>
      <c r="FD21" s="344"/>
      <c r="FE21" s="344"/>
      <c r="FF21" s="344"/>
      <c r="FG21" s="344"/>
      <c r="FH21" s="344"/>
      <c r="FI21" s="344"/>
      <c r="FJ21" s="344"/>
      <c r="FK21" s="344"/>
      <c r="FL21" s="344"/>
      <c r="FM21" s="344"/>
      <c r="FN21" s="344"/>
      <c r="FO21" s="344"/>
      <c r="FP21" s="344"/>
      <c r="FQ21" s="344"/>
      <c r="FR21" s="344"/>
      <c r="FS21" s="344"/>
      <c r="FT21" s="344"/>
      <c r="FU21" s="344"/>
      <c r="FV21" s="344"/>
      <c r="FW21" s="344"/>
      <c r="FX21" s="344"/>
      <c r="FY21" s="344"/>
      <c r="FZ21" s="344"/>
      <c r="GA21" s="344"/>
      <c r="GB21" s="344"/>
      <c r="GC21" s="344"/>
      <c r="GD21" s="344"/>
      <c r="GE21" s="344"/>
      <c r="GF21" s="344"/>
      <c r="GG21" s="344"/>
      <c r="GH21" s="344"/>
      <c r="GI21" s="344"/>
      <c r="GJ21" s="344"/>
      <c r="GK21" s="344"/>
      <c r="GL21" s="344"/>
      <c r="GM21" s="344"/>
      <c r="GN21" s="344"/>
      <c r="GO21" s="344"/>
      <c r="GP21" s="344"/>
      <c r="GQ21" s="344"/>
      <c r="GR21" s="344"/>
      <c r="GS21" s="344"/>
      <c r="GT21" s="344"/>
      <c r="GU21" s="344"/>
      <c r="GV21" s="344"/>
      <c r="GW21" s="344"/>
      <c r="GX21" s="344"/>
      <c r="GY21" s="344"/>
      <c r="GZ21" s="344"/>
      <c r="HA21" s="344"/>
      <c r="HB21" s="344"/>
      <c r="HC21" s="344"/>
      <c r="HD21" s="344"/>
      <c r="HE21" s="344"/>
      <c r="HF21" s="344"/>
      <c r="HG21" s="344"/>
      <c r="HH21" s="344"/>
      <c r="HI21" s="344"/>
      <c r="HJ21" s="344"/>
      <c r="HK21" s="344"/>
      <c r="HL21" s="344"/>
      <c r="HM21" s="344"/>
      <c r="HN21" s="344"/>
      <c r="HO21" s="344"/>
      <c r="HP21" s="344"/>
      <c r="HQ21" s="344"/>
      <c r="HR21" s="344"/>
      <c r="HS21" s="344"/>
      <c r="HT21" s="344"/>
      <c r="HU21" s="344"/>
      <c r="HV21" s="344"/>
      <c r="HW21" s="344"/>
      <c r="HX21" s="344"/>
      <c r="HY21" s="344"/>
      <c r="HZ21" s="344"/>
      <c r="IA21" s="344"/>
      <c r="IB21" s="344"/>
      <c r="IC21" s="344"/>
      <c r="ID21" s="344"/>
      <c r="IE21" s="344"/>
      <c r="IF21" s="344"/>
      <c r="IG21" s="344"/>
      <c r="IH21" s="344"/>
      <c r="II21" s="344"/>
      <c r="IJ21" s="344"/>
      <c r="IK21" s="344"/>
      <c r="IL21" s="344"/>
      <c r="IM21" s="344"/>
      <c r="IN21" s="344"/>
      <c r="IO21" s="344"/>
      <c r="IP21" s="344"/>
      <c r="IQ21" s="344"/>
      <c r="IR21" s="344"/>
      <c r="IS21" s="344"/>
      <c r="IT21" s="344"/>
      <c r="IU21" s="344"/>
      <c r="IV21" s="344"/>
    </row>
    <row r="22" spans="1:256" ht="15">
      <c r="A22" s="667"/>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344"/>
      <c r="BT22" s="344"/>
      <c r="BU22" s="344"/>
      <c r="BV22" s="344"/>
      <c r="BW22" s="344"/>
      <c r="BX22" s="344"/>
      <c r="BY22" s="344"/>
      <c r="BZ22" s="344"/>
      <c r="CA22" s="344"/>
      <c r="CB22" s="344"/>
      <c r="CC22" s="344"/>
      <c r="CD22" s="344"/>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44"/>
      <c r="ED22" s="344"/>
      <c r="EE22" s="344"/>
      <c r="EF22" s="344"/>
      <c r="EG22" s="344"/>
      <c r="EH22" s="344"/>
      <c r="EI22" s="344"/>
      <c r="EJ22" s="344"/>
      <c r="EK22" s="344"/>
      <c r="EL22" s="344"/>
      <c r="EM22" s="344"/>
      <c r="EN22" s="344"/>
      <c r="EO22" s="344"/>
      <c r="EP22" s="344"/>
      <c r="EQ22" s="344"/>
      <c r="ER22" s="344"/>
      <c r="ES22" s="344"/>
      <c r="ET22" s="344"/>
      <c r="EU22" s="344"/>
      <c r="EV22" s="344"/>
      <c r="EW22" s="344"/>
      <c r="EX22" s="344"/>
      <c r="EY22" s="344"/>
      <c r="EZ22" s="344"/>
      <c r="FA22" s="344"/>
      <c r="FB22" s="344"/>
      <c r="FC22" s="344"/>
      <c r="FD22" s="344"/>
      <c r="FE22" s="344"/>
      <c r="FF22" s="344"/>
      <c r="FG22" s="344"/>
      <c r="FH22" s="344"/>
      <c r="FI22" s="344"/>
      <c r="FJ22" s="344"/>
      <c r="FK22" s="344"/>
      <c r="FL22" s="344"/>
      <c r="FM22" s="344"/>
      <c r="FN22" s="344"/>
      <c r="FO22" s="344"/>
      <c r="FP22" s="344"/>
      <c r="FQ22" s="344"/>
      <c r="FR22" s="344"/>
      <c r="FS22" s="344"/>
      <c r="FT22" s="344"/>
      <c r="FU22" s="344"/>
      <c r="FV22" s="344"/>
      <c r="FW22" s="344"/>
      <c r="FX22" s="344"/>
      <c r="FY22" s="344"/>
      <c r="FZ22" s="344"/>
      <c r="GA22" s="344"/>
      <c r="GB22" s="344"/>
      <c r="GC22" s="344"/>
      <c r="GD22" s="344"/>
      <c r="GE22" s="344"/>
      <c r="GF22" s="344"/>
      <c r="GG22" s="344"/>
      <c r="GH22" s="344"/>
      <c r="GI22" s="344"/>
      <c r="GJ22" s="344"/>
      <c r="GK22" s="344"/>
      <c r="GL22" s="344"/>
      <c r="GM22" s="344"/>
      <c r="GN22" s="344"/>
      <c r="GO22" s="344"/>
      <c r="GP22" s="344"/>
      <c r="GQ22" s="344"/>
      <c r="GR22" s="344"/>
      <c r="GS22" s="344"/>
      <c r="GT22" s="344"/>
      <c r="GU22" s="344"/>
      <c r="GV22" s="344"/>
      <c r="GW22" s="344"/>
      <c r="GX22" s="344"/>
      <c r="GY22" s="344"/>
      <c r="GZ22" s="344"/>
      <c r="HA22" s="344"/>
      <c r="HB22" s="344"/>
      <c r="HC22" s="344"/>
      <c r="HD22" s="344"/>
      <c r="HE22" s="344"/>
      <c r="HF22" s="344"/>
      <c r="HG22" s="344"/>
      <c r="HH22" s="344"/>
      <c r="HI22" s="344"/>
      <c r="HJ22" s="344"/>
      <c r="HK22" s="344"/>
      <c r="HL22" s="344"/>
      <c r="HM22" s="344"/>
      <c r="HN22" s="344"/>
      <c r="HO22" s="344"/>
      <c r="HP22" s="344"/>
      <c r="HQ22" s="344"/>
      <c r="HR22" s="344"/>
      <c r="HS22" s="344"/>
      <c r="HT22" s="344"/>
      <c r="HU22" s="344"/>
      <c r="HV22" s="344"/>
      <c r="HW22" s="344"/>
      <c r="HX22" s="344"/>
      <c r="HY22" s="344"/>
      <c r="HZ22" s="344"/>
      <c r="IA22" s="344"/>
      <c r="IB22" s="344"/>
      <c r="IC22" s="344"/>
      <c r="ID22" s="344"/>
      <c r="IE22" s="344"/>
      <c r="IF22" s="344"/>
      <c r="IG22" s="344"/>
      <c r="IH22" s="344"/>
      <c r="II22" s="344"/>
      <c r="IJ22" s="344"/>
      <c r="IK22" s="344"/>
      <c r="IL22" s="344"/>
      <c r="IM22" s="344"/>
      <c r="IN22" s="344"/>
      <c r="IO22" s="344"/>
      <c r="IP22" s="344"/>
      <c r="IQ22" s="344"/>
      <c r="IR22" s="344"/>
      <c r="IS22" s="344"/>
      <c r="IT22" s="344"/>
      <c r="IU22" s="344"/>
      <c r="IV22" s="344"/>
    </row>
    <row r="23" spans="1:256" ht="15">
      <c r="A23" s="667"/>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4"/>
      <c r="CN23" s="344"/>
      <c r="CO23" s="344"/>
      <c r="CP23" s="344"/>
      <c r="CQ23" s="344"/>
      <c r="CR23" s="344"/>
      <c r="CS23" s="344"/>
      <c r="CT23" s="344"/>
      <c r="CU23" s="344"/>
      <c r="CV23" s="344"/>
      <c r="CW23" s="344"/>
      <c r="CX23" s="344"/>
      <c r="CY23" s="344"/>
      <c r="CZ23" s="344"/>
      <c r="DA23" s="344"/>
      <c r="DB23" s="344"/>
      <c r="DC23" s="344"/>
      <c r="DD23" s="344"/>
      <c r="DE23" s="344"/>
      <c r="DF23" s="344"/>
      <c r="DG23" s="344"/>
      <c r="DH23" s="344"/>
      <c r="DI23" s="344"/>
      <c r="DJ23" s="344"/>
      <c r="DK23" s="344"/>
      <c r="DL23" s="344"/>
      <c r="DM23" s="344"/>
      <c r="DN23" s="344"/>
      <c r="DO23" s="344"/>
      <c r="DP23" s="344"/>
      <c r="DQ23" s="344"/>
      <c r="DR23" s="344"/>
      <c r="DS23" s="344"/>
      <c r="DT23" s="344"/>
      <c r="DU23" s="344"/>
      <c r="DV23" s="344"/>
      <c r="DW23" s="344"/>
      <c r="DX23" s="344"/>
      <c r="DY23" s="344"/>
      <c r="DZ23" s="344"/>
      <c r="EA23" s="344"/>
      <c r="EB23" s="344"/>
      <c r="EC23" s="344"/>
      <c r="ED23" s="344"/>
      <c r="EE23" s="344"/>
      <c r="EF23" s="344"/>
      <c r="EG23" s="344"/>
      <c r="EH23" s="344"/>
      <c r="EI23" s="344"/>
      <c r="EJ23" s="344"/>
      <c r="EK23" s="344"/>
      <c r="EL23" s="344"/>
      <c r="EM23" s="344"/>
      <c r="EN23" s="344"/>
      <c r="EO23" s="344"/>
      <c r="EP23" s="344"/>
      <c r="EQ23" s="344"/>
      <c r="ER23" s="344"/>
      <c r="ES23" s="344"/>
      <c r="ET23" s="344"/>
      <c r="EU23" s="344"/>
      <c r="EV23" s="344"/>
      <c r="EW23" s="344"/>
      <c r="EX23" s="344"/>
      <c r="EY23" s="344"/>
      <c r="EZ23" s="344"/>
      <c r="FA23" s="344"/>
      <c r="FB23" s="344"/>
      <c r="FC23" s="344"/>
      <c r="FD23" s="344"/>
      <c r="FE23" s="344"/>
      <c r="FF23" s="344"/>
      <c r="FG23" s="344"/>
      <c r="FH23" s="344"/>
      <c r="FI23" s="344"/>
      <c r="FJ23" s="344"/>
      <c r="FK23" s="344"/>
      <c r="FL23" s="344"/>
      <c r="FM23" s="344"/>
      <c r="FN23" s="344"/>
      <c r="FO23" s="344"/>
      <c r="FP23" s="344"/>
      <c r="FQ23" s="344"/>
      <c r="FR23" s="344"/>
      <c r="FS23" s="344"/>
      <c r="FT23" s="344"/>
      <c r="FU23" s="344"/>
      <c r="FV23" s="344"/>
      <c r="FW23" s="344"/>
      <c r="FX23" s="344"/>
      <c r="FY23" s="344"/>
      <c r="FZ23" s="344"/>
      <c r="GA23" s="344"/>
      <c r="GB23" s="344"/>
      <c r="GC23" s="344"/>
      <c r="GD23" s="344"/>
      <c r="GE23" s="344"/>
      <c r="GF23" s="344"/>
      <c r="GG23" s="344"/>
      <c r="GH23" s="344"/>
      <c r="GI23" s="344"/>
      <c r="GJ23" s="344"/>
      <c r="GK23" s="344"/>
      <c r="GL23" s="344"/>
      <c r="GM23" s="344"/>
      <c r="GN23" s="344"/>
      <c r="GO23" s="344"/>
      <c r="GP23" s="344"/>
      <c r="GQ23" s="344"/>
      <c r="GR23" s="344"/>
      <c r="GS23" s="344"/>
      <c r="GT23" s="344"/>
      <c r="GU23" s="344"/>
      <c r="GV23" s="344"/>
      <c r="GW23" s="344"/>
      <c r="GX23" s="344"/>
      <c r="GY23" s="344"/>
      <c r="GZ23" s="344"/>
      <c r="HA23" s="344"/>
      <c r="HB23" s="344"/>
      <c r="HC23" s="344"/>
      <c r="HD23" s="344"/>
      <c r="HE23" s="344"/>
      <c r="HF23" s="344"/>
      <c r="HG23" s="344"/>
      <c r="HH23" s="344"/>
      <c r="HI23" s="344"/>
      <c r="HJ23" s="344"/>
      <c r="HK23" s="344"/>
      <c r="HL23" s="344"/>
      <c r="HM23" s="344"/>
      <c r="HN23" s="344"/>
      <c r="HO23" s="344"/>
      <c r="HP23" s="344"/>
      <c r="HQ23" s="344"/>
      <c r="HR23" s="344"/>
      <c r="HS23" s="344"/>
      <c r="HT23" s="344"/>
      <c r="HU23" s="344"/>
      <c r="HV23" s="344"/>
      <c r="HW23" s="344"/>
      <c r="HX23" s="344"/>
      <c r="HY23" s="344"/>
      <c r="HZ23" s="344"/>
      <c r="IA23" s="344"/>
      <c r="IB23" s="344"/>
      <c r="IC23" s="344"/>
      <c r="ID23" s="344"/>
      <c r="IE23" s="344"/>
      <c r="IF23" s="344"/>
      <c r="IG23" s="344"/>
      <c r="IH23" s="344"/>
      <c r="II23" s="344"/>
      <c r="IJ23" s="344"/>
      <c r="IK23" s="344"/>
      <c r="IL23" s="344"/>
      <c r="IM23" s="344"/>
      <c r="IN23" s="344"/>
      <c r="IO23" s="344"/>
      <c r="IP23" s="344"/>
      <c r="IQ23" s="344"/>
      <c r="IR23" s="344"/>
      <c r="IS23" s="344"/>
      <c r="IT23" s="344"/>
      <c r="IU23" s="344"/>
      <c r="IV23" s="344"/>
    </row>
    <row r="24" spans="1:256" ht="15">
      <c r="A24" s="668" t="s">
        <v>151</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4"/>
      <c r="CN24" s="344"/>
      <c r="CO24" s="344"/>
      <c r="CP24" s="344"/>
      <c r="CQ24" s="344"/>
      <c r="CR24" s="344"/>
      <c r="CS24" s="344"/>
      <c r="CT24" s="344"/>
      <c r="CU24" s="344"/>
      <c r="CV24" s="344"/>
      <c r="CW24" s="344"/>
      <c r="CX24" s="344"/>
      <c r="CY24" s="344"/>
      <c r="CZ24" s="344"/>
      <c r="DA24" s="344"/>
      <c r="DB24" s="344"/>
      <c r="DC24" s="344"/>
      <c r="DD24" s="344"/>
      <c r="DE24" s="344"/>
      <c r="DF24" s="344"/>
      <c r="DG24" s="344"/>
      <c r="DH24" s="344"/>
      <c r="DI24" s="344"/>
      <c r="DJ24" s="344"/>
      <c r="DK24" s="344"/>
      <c r="DL24" s="344"/>
      <c r="DM24" s="344"/>
      <c r="DN24" s="344"/>
      <c r="DO24" s="344"/>
      <c r="DP24" s="344"/>
      <c r="DQ24" s="344"/>
      <c r="DR24" s="344"/>
      <c r="DS24" s="344"/>
      <c r="DT24" s="344"/>
      <c r="DU24" s="344"/>
      <c r="DV24" s="344"/>
      <c r="DW24" s="344"/>
      <c r="DX24" s="344"/>
      <c r="DY24" s="344"/>
      <c r="DZ24" s="344"/>
      <c r="EA24" s="344"/>
      <c r="EB24" s="344"/>
      <c r="EC24" s="344"/>
      <c r="ED24" s="344"/>
      <c r="EE24" s="344"/>
      <c r="EF24" s="344"/>
      <c r="EG24" s="344"/>
      <c r="EH24" s="344"/>
      <c r="EI24" s="344"/>
      <c r="EJ24" s="344"/>
      <c r="EK24" s="344"/>
      <c r="EL24" s="344"/>
      <c r="EM24" s="344"/>
      <c r="EN24" s="344"/>
      <c r="EO24" s="344"/>
      <c r="EP24" s="344"/>
      <c r="EQ24" s="344"/>
      <c r="ER24" s="344"/>
      <c r="ES24" s="344"/>
      <c r="ET24" s="344"/>
      <c r="EU24" s="344"/>
      <c r="EV24" s="344"/>
      <c r="EW24" s="344"/>
      <c r="EX24" s="344"/>
      <c r="EY24" s="344"/>
      <c r="EZ24" s="344"/>
      <c r="FA24" s="344"/>
      <c r="FB24" s="344"/>
      <c r="FC24" s="344"/>
      <c r="FD24" s="344"/>
      <c r="FE24" s="344"/>
      <c r="FF24" s="344"/>
      <c r="FG24" s="344"/>
      <c r="FH24" s="344"/>
      <c r="FI24" s="344"/>
      <c r="FJ24" s="344"/>
      <c r="FK24" s="344"/>
      <c r="FL24" s="344"/>
      <c r="FM24" s="344"/>
      <c r="FN24" s="344"/>
      <c r="FO24" s="344"/>
      <c r="FP24" s="344"/>
      <c r="FQ24" s="344"/>
      <c r="FR24" s="344"/>
      <c r="FS24" s="344"/>
      <c r="FT24" s="344"/>
      <c r="FU24" s="344"/>
      <c r="FV24" s="344"/>
      <c r="FW24" s="344"/>
      <c r="FX24" s="344"/>
      <c r="FY24" s="344"/>
      <c r="FZ24" s="344"/>
      <c r="GA24" s="344"/>
      <c r="GB24" s="344"/>
      <c r="GC24" s="344"/>
      <c r="GD24" s="344"/>
      <c r="GE24" s="344"/>
      <c r="GF24" s="344"/>
      <c r="GG24" s="344"/>
      <c r="GH24" s="344"/>
      <c r="GI24" s="344"/>
      <c r="GJ24" s="344"/>
      <c r="GK24" s="344"/>
      <c r="GL24" s="344"/>
      <c r="GM24" s="344"/>
      <c r="GN24" s="344"/>
      <c r="GO24" s="344"/>
      <c r="GP24" s="344"/>
      <c r="GQ24" s="344"/>
      <c r="GR24" s="344"/>
      <c r="GS24" s="344"/>
      <c r="GT24" s="344"/>
      <c r="GU24" s="344"/>
      <c r="GV24" s="344"/>
      <c r="GW24" s="344"/>
      <c r="GX24" s="344"/>
      <c r="GY24" s="344"/>
      <c r="GZ24" s="344"/>
      <c r="HA24" s="344"/>
      <c r="HB24" s="344"/>
      <c r="HC24" s="344"/>
      <c r="HD24" s="344"/>
      <c r="HE24" s="344"/>
      <c r="HF24" s="344"/>
      <c r="HG24" s="344"/>
      <c r="HH24" s="344"/>
      <c r="HI24" s="344"/>
      <c r="HJ24" s="344"/>
      <c r="HK24" s="344"/>
      <c r="HL24" s="344"/>
      <c r="HM24" s="344"/>
      <c r="HN24" s="344"/>
      <c r="HO24" s="344"/>
      <c r="HP24" s="344"/>
      <c r="HQ24" s="344"/>
      <c r="HR24" s="344"/>
      <c r="HS24" s="344"/>
      <c r="HT24" s="344"/>
      <c r="HU24" s="344"/>
      <c r="HV24" s="344"/>
      <c r="HW24" s="344"/>
      <c r="HX24" s="344"/>
      <c r="HY24" s="344"/>
      <c r="HZ24" s="344"/>
      <c r="IA24" s="344"/>
      <c r="IB24" s="344"/>
      <c r="IC24" s="344"/>
      <c r="ID24" s="344"/>
      <c r="IE24" s="344"/>
      <c r="IF24" s="344"/>
      <c r="IG24" s="344"/>
      <c r="IH24" s="344"/>
      <c r="II24" s="344"/>
      <c r="IJ24" s="344"/>
      <c r="IK24" s="344"/>
      <c r="IL24" s="344"/>
      <c r="IM24" s="344"/>
      <c r="IN24" s="344"/>
      <c r="IO24" s="344"/>
      <c r="IP24" s="344"/>
      <c r="IQ24" s="344"/>
      <c r="IR24" s="344"/>
      <c r="IS24" s="344"/>
      <c r="IT24" s="344"/>
      <c r="IU24" s="344"/>
      <c r="IV24" s="344"/>
    </row>
    <row r="25" spans="1:256" ht="15">
      <c r="A25" s="667" t="s">
        <v>152</v>
      </c>
      <c r="B25" s="344"/>
      <c r="C25" s="344"/>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344"/>
      <c r="CM25" s="344"/>
      <c r="CN25" s="344"/>
      <c r="CO25" s="344"/>
      <c r="CP25" s="344"/>
      <c r="CQ25" s="344"/>
      <c r="CR25" s="344"/>
      <c r="CS25" s="344"/>
      <c r="CT25" s="344"/>
      <c r="CU25" s="344"/>
      <c r="CV25" s="344"/>
      <c r="CW25" s="344"/>
      <c r="CX25" s="344"/>
      <c r="CY25" s="344"/>
      <c r="CZ25" s="344"/>
      <c r="DA25" s="344"/>
      <c r="DB25" s="344"/>
      <c r="DC25" s="344"/>
      <c r="DD25" s="344"/>
      <c r="DE25" s="344"/>
      <c r="DF25" s="344"/>
      <c r="DG25" s="344"/>
      <c r="DH25" s="344"/>
      <c r="DI25" s="344"/>
      <c r="DJ25" s="344"/>
      <c r="DK25" s="344"/>
      <c r="DL25" s="344"/>
      <c r="DM25" s="344"/>
      <c r="DN25" s="344"/>
      <c r="DO25" s="344"/>
      <c r="DP25" s="344"/>
      <c r="DQ25" s="344"/>
      <c r="DR25" s="344"/>
      <c r="DS25" s="344"/>
      <c r="DT25" s="344"/>
      <c r="DU25" s="344"/>
      <c r="DV25" s="344"/>
      <c r="DW25" s="344"/>
      <c r="DX25" s="344"/>
      <c r="DY25" s="344"/>
      <c r="DZ25" s="344"/>
      <c r="EA25" s="344"/>
      <c r="EB25" s="344"/>
      <c r="EC25" s="344"/>
      <c r="ED25" s="344"/>
      <c r="EE25" s="344"/>
      <c r="EF25" s="344"/>
      <c r="EG25" s="344"/>
      <c r="EH25" s="344"/>
      <c r="EI25" s="344"/>
      <c r="EJ25" s="344"/>
      <c r="EK25" s="344"/>
      <c r="EL25" s="344"/>
      <c r="EM25" s="344"/>
      <c r="EN25" s="344"/>
      <c r="EO25" s="344"/>
      <c r="EP25" s="344"/>
      <c r="EQ25" s="344"/>
      <c r="ER25" s="344"/>
      <c r="ES25" s="344"/>
      <c r="ET25" s="344"/>
      <c r="EU25" s="344"/>
      <c r="EV25" s="344"/>
      <c r="EW25" s="344"/>
      <c r="EX25" s="344"/>
      <c r="EY25" s="344"/>
      <c r="EZ25" s="344"/>
      <c r="FA25" s="344"/>
      <c r="FB25" s="344"/>
      <c r="FC25" s="344"/>
      <c r="FD25" s="344"/>
      <c r="FE25" s="344"/>
      <c r="FF25" s="344"/>
      <c r="FG25" s="344"/>
      <c r="FH25" s="344"/>
      <c r="FI25" s="344"/>
      <c r="FJ25" s="344"/>
      <c r="FK25" s="344"/>
      <c r="FL25" s="344"/>
      <c r="FM25" s="344"/>
      <c r="FN25" s="344"/>
      <c r="FO25" s="344"/>
      <c r="FP25" s="344"/>
      <c r="FQ25" s="344"/>
      <c r="FR25" s="344"/>
      <c r="FS25" s="344"/>
      <c r="FT25" s="344"/>
      <c r="FU25" s="344"/>
      <c r="FV25" s="344"/>
      <c r="FW25" s="344"/>
      <c r="FX25" s="344"/>
      <c r="FY25" s="344"/>
      <c r="FZ25" s="344"/>
      <c r="GA25" s="344"/>
      <c r="GB25" s="344"/>
      <c r="GC25" s="344"/>
      <c r="GD25" s="344"/>
      <c r="GE25" s="344"/>
      <c r="GF25" s="344"/>
      <c r="GG25" s="344"/>
      <c r="GH25" s="344"/>
      <c r="GI25" s="344"/>
      <c r="GJ25" s="344"/>
      <c r="GK25" s="344"/>
      <c r="GL25" s="344"/>
      <c r="GM25" s="344"/>
      <c r="GN25" s="344"/>
      <c r="GO25" s="344"/>
      <c r="GP25" s="344"/>
      <c r="GQ25" s="344"/>
      <c r="GR25" s="344"/>
      <c r="GS25" s="344"/>
      <c r="GT25" s="344"/>
      <c r="GU25" s="344"/>
      <c r="GV25" s="344"/>
      <c r="GW25" s="344"/>
      <c r="GX25" s="344"/>
      <c r="GY25" s="344"/>
      <c r="GZ25" s="344"/>
      <c r="HA25" s="344"/>
      <c r="HB25" s="344"/>
      <c r="HC25" s="344"/>
      <c r="HD25" s="344"/>
      <c r="HE25" s="344"/>
      <c r="HF25" s="344"/>
      <c r="HG25" s="344"/>
      <c r="HH25" s="344"/>
      <c r="HI25" s="344"/>
      <c r="HJ25" s="344"/>
      <c r="HK25" s="344"/>
      <c r="HL25" s="344"/>
      <c r="HM25" s="344"/>
      <c r="HN25" s="344"/>
      <c r="HO25" s="344"/>
      <c r="HP25" s="344"/>
      <c r="HQ25" s="344"/>
      <c r="HR25" s="344"/>
      <c r="HS25" s="344"/>
      <c r="HT25" s="344"/>
      <c r="HU25" s="344"/>
      <c r="HV25" s="344"/>
      <c r="HW25" s="344"/>
      <c r="HX25" s="344"/>
      <c r="HY25" s="344"/>
      <c r="HZ25" s="344"/>
      <c r="IA25" s="344"/>
      <c r="IB25" s="344"/>
      <c r="IC25" s="344"/>
      <c r="ID25" s="344"/>
      <c r="IE25" s="344"/>
      <c r="IF25" s="344"/>
      <c r="IG25" s="344"/>
      <c r="IH25" s="344"/>
      <c r="II25" s="344"/>
      <c r="IJ25" s="344"/>
      <c r="IK25" s="344"/>
      <c r="IL25" s="344"/>
      <c r="IM25" s="344"/>
      <c r="IN25" s="344"/>
      <c r="IO25" s="344"/>
      <c r="IP25" s="344"/>
      <c r="IQ25" s="344"/>
      <c r="IR25" s="344"/>
      <c r="IS25" s="344"/>
      <c r="IT25" s="344"/>
      <c r="IU25" s="344"/>
      <c r="IV25" s="344"/>
    </row>
    <row r="26" spans="1:256" ht="15">
      <c r="A26" s="667"/>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344"/>
      <c r="BT26" s="344"/>
      <c r="BU26" s="344"/>
      <c r="BV26" s="344"/>
      <c r="BW26" s="344"/>
      <c r="BX26" s="344"/>
      <c r="BY26" s="344"/>
      <c r="BZ26" s="344"/>
      <c r="CA26" s="344"/>
      <c r="CB26" s="344"/>
      <c r="CC26" s="344"/>
      <c r="CD26" s="344"/>
      <c r="CE26" s="344"/>
      <c r="CF26" s="344"/>
      <c r="CG26" s="344"/>
      <c r="CH26" s="344"/>
      <c r="CI26" s="344"/>
      <c r="CJ26" s="344"/>
      <c r="CK26" s="344"/>
      <c r="CL26" s="344"/>
      <c r="CM26" s="344"/>
      <c r="CN26" s="344"/>
      <c r="CO26" s="344"/>
      <c r="CP26" s="344"/>
      <c r="CQ26" s="344"/>
      <c r="CR26" s="344"/>
      <c r="CS26" s="344"/>
      <c r="CT26" s="344"/>
      <c r="CU26" s="344"/>
      <c r="CV26" s="344"/>
      <c r="CW26" s="344"/>
      <c r="CX26" s="344"/>
      <c r="CY26" s="344"/>
      <c r="CZ26" s="344"/>
      <c r="DA26" s="344"/>
      <c r="DB26" s="344"/>
      <c r="DC26" s="344"/>
      <c r="DD26" s="344"/>
      <c r="DE26" s="344"/>
      <c r="DF26" s="344"/>
      <c r="DG26" s="344"/>
      <c r="DH26" s="344"/>
      <c r="DI26" s="344"/>
      <c r="DJ26" s="344"/>
      <c r="DK26" s="344"/>
      <c r="DL26" s="344"/>
      <c r="DM26" s="344"/>
      <c r="DN26" s="344"/>
      <c r="DO26" s="344"/>
      <c r="DP26" s="344"/>
      <c r="DQ26" s="344"/>
      <c r="DR26" s="344"/>
      <c r="DS26" s="344"/>
      <c r="DT26" s="344"/>
      <c r="DU26" s="344"/>
      <c r="DV26" s="344"/>
      <c r="DW26" s="344"/>
      <c r="DX26" s="344"/>
      <c r="DY26" s="344"/>
      <c r="DZ26" s="344"/>
      <c r="EA26" s="344"/>
      <c r="EB26" s="344"/>
      <c r="EC26" s="344"/>
      <c r="ED26" s="344"/>
      <c r="EE26" s="344"/>
      <c r="EF26" s="344"/>
      <c r="EG26" s="344"/>
      <c r="EH26" s="344"/>
      <c r="EI26" s="344"/>
      <c r="EJ26" s="344"/>
      <c r="EK26" s="344"/>
      <c r="EL26" s="344"/>
      <c r="EM26" s="344"/>
      <c r="EN26" s="344"/>
      <c r="EO26" s="344"/>
      <c r="EP26" s="344"/>
      <c r="EQ26" s="344"/>
      <c r="ER26" s="344"/>
      <c r="ES26" s="344"/>
      <c r="ET26" s="344"/>
      <c r="EU26" s="344"/>
      <c r="EV26" s="344"/>
      <c r="EW26" s="344"/>
      <c r="EX26" s="344"/>
      <c r="EY26" s="344"/>
      <c r="EZ26" s="344"/>
      <c r="FA26" s="344"/>
      <c r="FB26" s="344"/>
      <c r="FC26" s="344"/>
      <c r="FD26" s="344"/>
      <c r="FE26" s="344"/>
      <c r="FF26" s="344"/>
      <c r="FG26" s="344"/>
      <c r="FH26" s="344"/>
      <c r="FI26" s="344"/>
      <c r="FJ26" s="344"/>
      <c r="FK26" s="344"/>
      <c r="FL26" s="344"/>
      <c r="FM26" s="344"/>
      <c r="FN26" s="344"/>
      <c r="FO26" s="344"/>
      <c r="FP26" s="344"/>
      <c r="FQ26" s="344"/>
      <c r="FR26" s="344"/>
      <c r="FS26" s="344"/>
      <c r="FT26" s="344"/>
      <c r="FU26" s="344"/>
      <c r="FV26" s="344"/>
      <c r="FW26" s="344"/>
      <c r="FX26" s="344"/>
      <c r="FY26" s="344"/>
      <c r="FZ26" s="344"/>
      <c r="GA26" s="344"/>
      <c r="GB26" s="344"/>
      <c r="GC26" s="344"/>
      <c r="GD26" s="344"/>
      <c r="GE26" s="344"/>
      <c r="GF26" s="344"/>
      <c r="GG26" s="344"/>
      <c r="GH26" s="344"/>
      <c r="GI26" s="344"/>
      <c r="GJ26" s="344"/>
      <c r="GK26" s="344"/>
      <c r="GL26" s="344"/>
      <c r="GM26" s="344"/>
      <c r="GN26" s="344"/>
      <c r="GO26" s="344"/>
      <c r="GP26" s="344"/>
      <c r="GQ26" s="344"/>
      <c r="GR26" s="344"/>
      <c r="GS26" s="344"/>
      <c r="GT26" s="344"/>
      <c r="GU26" s="344"/>
      <c r="GV26" s="344"/>
      <c r="GW26" s="344"/>
      <c r="GX26" s="344"/>
      <c r="GY26" s="344"/>
      <c r="GZ26" s="344"/>
      <c r="HA26" s="344"/>
      <c r="HB26" s="344"/>
      <c r="HC26" s="344"/>
      <c r="HD26" s="344"/>
      <c r="HE26" s="344"/>
      <c r="HF26" s="344"/>
      <c r="HG26" s="344"/>
      <c r="HH26" s="344"/>
      <c r="HI26" s="344"/>
      <c r="HJ26" s="344"/>
      <c r="HK26" s="344"/>
      <c r="HL26" s="344"/>
      <c r="HM26" s="344"/>
      <c r="HN26" s="344"/>
      <c r="HO26" s="344"/>
      <c r="HP26" s="344"/>
      <c r="HQ26" s="344"/>
      <c r="HR26" s="344"/>
      <c r="HS26" s="344"/>
      <c r="HT26" s="344"/>
      <c r="HU26" s="344"/>
      <c r="HV26" s="344"/>
      <c r="HW26" s="344"/>
      <c r="HX26" s="344"/>
      <c r="HY26" s="344"/>
      <c r="HZ26" s="344"/>
      <c r="IA26" s="344"/>
      <c r="IB26" s="344"/>
      <c r="IC26" s="344"/>
      <c r="ID26" s="344"/>
      <c r="IE26" s="344"/>
      <c r="IF26" s="344"/>
      <c r="IG26" s="344"/>
      <c r="IH26" s="344"/>
      <c r="II26" s="344"/>
      <c r="IJ26" s="344"/>
      <c r="IK26" s="344"/>
      <c r="IL26" s="344"/>
      <c r="IM26" s="344"/>
      <c r="IN26" s="344"/>
      <c r="IO26" s="344"/>
      <c r="IP26" s="344"/>
      <c r="IQ26" s="344"/>
      <c r="IR26" s="344"/>
      <c r="IS26" s="344"/>
      <c r="IT26" s="344"/>
      <c r="IU26" s="344"/>
      <c r="IV26" s="344"/>
    </row>
    <row r="27" spans="1:256" ht="43.5">
      <c r="A27" s="668" t="s">
        <v>153</v>
      </c>
      <c r="B27" s="344"/>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344"/>
      <c r="BT27" s="344"/>
      <c r="BU27" s="344"/>
      <c r="BV27" s="344"/>
      <c r="BW27" s="344"/>
      <c r="BX27" s="344"/>
      <c r="BY27" s="344"/>
      <c r="BZ27" s="344"/>
      <c r="CA27" s="344"/>
      <c r="CB27" s="344"/>
      <c r="CC27" s="344"/>
      <c r="CD27" s="344"/>
      <c r="CE27" s="344"/>
      <c r="CF27" s="344"/>
      <c r="CG27" s="344"/>
      <c r="CH27" s="344"/>
      <c r="CI27" s="344"/>
      <c r="CJ27" s="344"/>
      <c r="CK27" s="344"/>
      <c r="CL27" s="344"/>
      <c r="CM27" s="344"/>
      <c r="CN27" s="344"/>
      <c r="CO27" s="344"/>
      <c r="CP27" s="344"/>
      <c r="CQ27" s="344"/>
      <c r="CR27" s="344"/>
      <c r="CS27" s="344"/>
      <c r="CT27" s="344"/>
      <c r="CU27" s="344"/>
      <c r="CV27" s="344"/>
      <c r="CW27" s="344"/>
      <c r="CX27" s="344"/>
      <c r="CY27" s="344"/>
      <c r="CZ27" s="344"/>
      <c r="DA27" s="344"/>
      <c r="DB27" s="344"/>
      <c r="DC27" s="344"/>
      <c r="DD27" s="344"/>
      <c r="DE27" s="344"/>
      <c r="DF27" s="344"/>
      <c r="DG27" s="344"/>
      <c r="DH27" s="344"/>
      <c r="DI27" s="344"/>
      <c r="DJ27" s="344"/>
      <c r="DK27" s="344"/>
      <c r="DL27" s="344"/>
      <c r="DM27" s="344"/>
      <c r="DN27" s="344"/>
      <c r="DO27" s="344"/>
      <c r="DP27" s="344"/>
      <c r="DQ27" s="344"/>
      <c r="DR27" s="344"/>
      <c r="DS27" s="344"/>
      <c r="DT27" s="344"/>
      <c r="DU27" s="344"/>
      <c r="DV27" s="344"/>
      <c r="DW27" s="344"/>
      <c r="DX27" s="344"/>
      <c r="DY27" s="344"/>
      <c r="DZ27" s="344"/>
      <c r="EA27" s="344"/>
      <c r="EB27" s="344"/>
      <c r="EC27" s="344"/>
      <c r="ED27" s="344"/>
      <c r="EE27" s="344"/>
      <c r="EF27" s="344"/>
      <c r="EG27" s="344"/>
      <c r="EH27" s="344"/>
      <c r="EI27" s="344"/>
      <c r="EJ27" s="344"/>
      <c r="EK27" s="344"/>
      <c r="EL27" s="344"/>
      <c r="EM27" s="344"/>
      <c r="EN27" s="344"/>
      <c r="EO27" s="344"/>
      <c r="EP27" s="344"/>
      <c r="EQ27" s="344"/>
      <c r="ER27" s="344"/>
      <c r="ES27" s="344"/>
      <c r="ET27" s="344"/>
      <c r="EU27" s="344"/>
      <c r="EV27" s="344"/>
      <c r="EW27" s="344"/>
      <c r="EX27" s="344"/>
      <c r="EY27" s="344"/>
      <c r="EZ27" s="344"/>
      <c r="FA27" s="344"/>
      <c r="FB27" s="344"/>
      <c r="FC27" s="344"/>
      <c r="FD27" s="344"/>
      <c r="FE27" s="344"/>
      <c r="FF27" s="344"/>
      <c r="FG27" s="344"/>
      <c r="FH27" s="344"/>
      <c r="FI27" s="344"/>
      <c r="FJ27" s="344"/>
      <c r="FK27" s="344"/>
      <c r="FL27" s="344"/>
      <c r="FM27" s="344"/>
      <c r="FN27" s="344"/>
      <c r="FO27" s="344"/>
      <c r="FP27" s="344"/>
      <c r="FQ27" s="344"/>
      <c r="FR27" s="344"/>
      <c r="FS27" s="344"/>
      <c r="FT27" s="344"/>
      <c r="FU27" s="344"/>
      <c r="FV27" s="344"/>
      <c r="FW27" s="344"/>
      <c r="FX27" s="344"/>
      <c r="FY27" s="344"/>
      <c r="FZ27" s="344"/>
      <c r="GA27" s="344"/>
      <c r="GB27" s="344"/>
      <c r="GC27" s="344"/>
      <c r="GD27" s="344"/>
      <c r="GE27" s="344"/>
      <c r="GF27" s="344"/>
      <c r="GG27" s="344"/>
      <c r="GH27" s="344"/>
      <c r="GI27" s="344"/>
      <c r="GJ27" s="344"/>
      <c r="GK27" s="344"/>
      <c r="GL27" s="344"/>
      <c r="GM27" s="344"/>
      <c r="GN27" s="344"/>
      <c r="GO27" s="344"/>
      <c r="GP27" s="344"/>
      <c r="GQ27" s="344"/>
      <c r="GR27" s="344"/>
      <c r="GS27" s="344"/>
      <c r="GT27" s="344"/>
      <c r="GU27" s="344"/>
      <c r="GV27" s="344"/>
      <c r="GW27" s="344"/>
      <c r="GX27" s="344"/>
      <c r="GY27" s="344"/>
      <c r="GZ27" s="344"/>
      <c r="HA27" s="344"/>
      <c r="HB27" s="344"/>
      <c r="HC27" s="344"/>
      <c r="HD27" s="344"/>
      <c r="HE27" s="344"/>
      <c r="HF27" s="344"/>
      <c r="HG27" s="344"/>
      <c r="HH27" s="344"/>
      <c r="HI27" s="344"/>
      <c r="HJ27" s="344"/>
      <c r="HK27" s="344"/>
      <c r="HL27" s="344"/>
      <c r="HM27" s="344"/>
      <c r="HN27" s="344"/>
      <c r="HO27" s="344"/>
      <c r="HP27" s="344"/>
      <c r="HQ27" s="344"/>
      <c r="HR27" s="344"/>
      <c r="HS27" s="344"/>
      <c r="HT27" s="344"/>
      <c r="HU27" s="344"/>
      <c r="HV27" s="344"/>
      <c r="HW27" s="344"/>
      <c r="HX27" s="344"/>
      <c r="HY27" s="344"/>
      <c r="HZ27" s="344"/>
      <c r="IA27" s="344"/>
      <c r="IB27" s="344"/>
      <c r="IC27" s="344"/>
      <c r="ID27" s="344"/>
      <c r="IE27" s="344"/>
      <c r="IF27" s="344"/>
      <c r="IG27" s="344"/>
      <c r="IH27" s="344"/>
      <c r="II27" s="344"/>
      <c r="IJ27" s="344"/>
      <c r="IK27" s="344"/>
      <c r="IL27" s="344"/>
      <c r="IM27" s="344"/>
      <c r="IN27" s="344"/>
      <c r="IO27" s="344"/>
      <c r="IP27" s="344"/>
      <c r="IQ27" s="344"/>
      <c r="IR27" s="344"/>
      <c r="IS27" s="344"/>
      <c r="IT27" s="344"/>
      <c r="IU27" s="344"/>
      <c r="IV27" s="344"/>
    </row>
    <row r="28" spans="1:256" ht="29.25">
      <c r="A28" s="668" t="s">
        <v>154</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4"/>
      <c r="FU28" s="344"/>
      <c r="FV28" s="344"/>
      <c r="FW28" s="344"/>
      <c r="FX28" s="344"/>
      <c r="FY28" s="344"/>
      <c r="FZ28" s="344"/>
      <c r="GA28" s="344"/>
      <c r="GB28" s="344"/>
      <c r="GC28" s="344"/>
      <c r="GD28" s="344"/>
      <c r="GE28" s="344"/>
      <c r="GF28" s="344"/>
      <c r="GG28" s="344"/>
      <c r="GH28" s="344"/>
      <c r="GI28" s="344"/>
      <c r="GJ28" s="344"/>
      <c r="GK28" s="344"/>
      <c r="GL28" s="344"/>
      <c r="GM28" s="344"/>
      <c r="GN28" s="344"/>
      <c r="GO28" s="344"/>
      <c r="GP28" s="344"/>
      <c r="GQ28" s="344"/>
      <c r="GR28" s="344"/>
      <c r="GS28" s="344"/>
      <c r="GT28" s="344"/>
      <c r="GU28" s="344"/>
      <c r="GV28" s="344"/>
      <c r="GW28" s="344"/>
      <c r="GX28" s="344"/>
      <c r="GY28" s="344"/>
      <c r="GZ28" s="344"/>
      <c r="HA28" s="344"/>
      <c r="HB28" s="344"/>
      <c r="HC28" s="344"/>
      <c r="HD28" s="344"/>
      <c r="HE28" s="344"/>
      <c r="HF28" s="344"/>
      <c r="HG28" s="344"/>
      <c r="HH28" s="344"/>
      <c r="HI28" s="344"/>
      <c r="HJ28" s="344"/>
      <c r="HK28" s="344"/>
      <c r="HL28" s="344"/>
      <c r="HM28" s="344"/>
      <c r="HN28" s="344"/>
      <c r="HO28" s="344"/>
      <c r="HP28" s="344"/>
      <c r="HQ28" s="344"/>
      <c r="HR28" s="344"/>
      <c r="HS28" s="344"/>
      <c r="HT28" s="344"/>
      <c r="HU28" s="344"/>
      <c r="HV28" s="344"/>
      <c r="HW28" s="344"/>
      <c r="HX28" s="344"/>
      <c r="HY28" s="344"/>
      <c r="HZ28" s="344"/>
      <c r="IA28" s="344"/>
      <c r="IB28" s="344"/>
      <c r="IC28" s="344"/>
      <c r="ID28" s="344"/>
      <c r="IE28" s="344"/>
      <c r="IF28" s="344"/>
      <c r="IG28" s="344"/>
      <c r="IH28" s="344"/>
      <c r="II28" s="344"/>
      <c r="IJ28" s="344"/>
      <c r="IK28" s="344"/>
      <c r="IL28" s="344"/>
      <c r="IM28" s="344"/>
      <c r="IN28" s="344"/>
      <c r="IO28" s="344"/>
      <c r="IP28" s="344"/>
      <c r="IQ28" s="344"/>
      <c r="IR28" s="344"/>
      <c r="IS28" s="344"/>
      <c r="IT28" s="344"/>
      <c r="IU28" s="344"/>
      <c r="IV28" s="344"/>
    </row>
    <row r="29" spans="1:256" ht="15">
      <c r="A29" s="667"/>
      <c r="B29" s="344"/>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4"/>
      <c r="CO29" s="344"/>
      <c r="CP29" s="344"/>
      <c r="CQ29" s="344"/>
      <c r="CR29" s="344"/>
      <c r="CS29" s="344"/>
      <c r="CT29" s="344"/>
      <c r="CU29" s="344"/>
      <c r="CV29" s="344"/>
      <c r="CW29" s="344"/>
      <c r="CX29" s="344"/>
      <c r="CY29" s="344"/>
      <c r="CZ29" s="344"/>
      <c r="DA29" s="344"/>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4"/>
      <c r="EK29" s="344"/>
      <c r="EL29" s="344"/>
      <c r="EM29" s="344"/>
      <c r="EN29" s="344"/>
      <c r="EO29" s="344"/>
      <c r="EP29" s="344"/>
      <c r="EQ29" s="344"/>
      <c r="ER29" s="344"/>
      <c r="ES29" s="344"/>
      <c r="ET29" s="344"/>
      <c r="EU29" s="344"/>
      <c r="EV29" s="344"/>
      <c r="EW29" s="344"/>
      <c r="EX29" s="344"/>
      <c r="EY29" s="344"/>
      <c r="EZ29" s="344"/>
      <c r="FA29" s="344"/>
      <c r="FB29" s="344"/>
      <c r="FC29" s="344"/>
      <c r="FD29" s="344"/>
      <c r="FE29" s="344"/>
      <c r="FF29" s="344"/>
      <c r="FG29" s="344"/>
      <c r="FH29" s="344"/>
      <c r="FI29" s="344"/>
      <c r="FJ29" s="344"/>
      <c r="FK29" s="344"/>
      <c r="FL29" s="344"/>
      <c r="FM29" s="344"/>
      <c r="FN29" s="344"/>
      <c r="FO29" s="344"/>
      <c r="FP29" s="344"/>
      <c r="FQ29" s="344"/>
      <c r="FR29" s="344"/>
      <c r="FS29" s="344"/>
      <c r="FT29" s="344"/>
      <c r="FU29" s="344"/>
      <c r="FV29" s="344"/>
      <c r="FW29" s="344"/>
      <c r="FX29" s="344"/>
      <c r="FY29" s="344"/>
      <c r="FZ29" s="344"/>
      <c r="GA29" s="344"/>
      <c r="GB29" s="344"/>
      <c r="GC29" s="344"/>
      <c r="GD29" s="344"/>
      <c r="GE29" s="344"/>
      <c r="GF29" s="344"/>
      <c r="GG29" s="344"/>
      <c r="GH29" s="344"/>
      <c r="GI29" s="344"/>
      <c r="GJ29" s="344"/>
      <c r="GK29" s="344"/>
      <c r="GL29" s="344"/>
      <c r="GM29" s="344"/>
      <c r="GN29" s="344"/>
      <c r="GO29" s="344"/>
      <c r="GP29" s="344"/>
      <c r="GQ29" s="344"/>
      <c r="GR29" s="344"/>
      <c r="GS29" s="344"/>
      <c r="GT29" s="344"/>
      <c r="GU29" s="344"/>
      <c r="GV29" s="344"/>
      <c r="GW29" s="344"/>
      <c r="GX29" s="344"/>
      <c r="GY29" s="344"/>
      <c r="GZ29" s="344"/>
      <c r="HA29" s="344"/>
      <c r="HB29" s="344"/>
      <c r="HC29" s="344"/>
      <c r="HD29" s="344"/>
      <c r="HE29" s="344"/>
      <c r="HF29" s="344"/>
      <c r="HG29" s="344"/>
      <c r="HH29" s="344"/>
      <c r="HI29" s="344"/>
      <c r="HJ29" s="344"/>
      <c r="HK29" s="344"/>
      <c r="HL29" s="344"/>
      <c r="HM29" s="344"/>
      <c r="HN29" s="344"/>
      <c r="HO29" s="344"/>
      <c r="HP29" s="344"/>
      <c r="HQ29" s="344"/>
      <c r="HR29" s="344"/>
      <c r="HS29" s="344"/>
      <c r="HT29" s="344"/>
      <c r="HU29" s="344"/>
      <c r="HV29" s="344"/>
      <c r="HW29" s="344"/>
      <c r="HX29" s="344"/>
      <c r="HY29" s="344"/>
      <c r="HZ29" s="344"/>
      <c r="IA29" s="344"/>
      <c r="IB29" s="344"/>
      <c r="IC29" s="344"/>
      <c r="ID29" s="344"/>
      <c r="IE29" s="344"/>
      <c r="IF29" s="344"/>
      <c r="IG29" s="344"/>
      <c r="IH29" s="344"/>
      <c r="II29" s="344"/>
      <c r="IJ29" s="344"/>
      <c r="IK29" s="344"/>
      <c r="IL29" s="344"/>
      <c r="IM29" s="344"/>
      <c r="IN29" s="344"/>
      <c r="IO29" s="344"/>
      <c r="IP29" s="344"/>
      <c r="IQ29" s="344"/>
      <c r="IR29" s="344"/>
      <c r="IS29" s="344"/>
      <c r="IT29" s="344"/>
      <c r="IU29" s="344"/>
      <c r="IV29" s="344"/>
    </row>
    <row r="30" spans="1:256" ht="41.25">
      <c r="A30" s="666" t="s">
        <v>155</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344"/>
      <c r="CM30" s="344"/>
      <c r="CN30" s="344"/>
      <c r="CO30" s="344"/>
      <c r="CP30" s="344"/>
      <c r="CQ30" s="344"/>
      <c r="CR30" s="344"/>
      <c r="CS30" s="344"/>
      <c r="CT30" s="344"/>
      <c r="CU30" s="344"/>
      <c r="CV30" s="344"/>
      <c r="CW30" s="344"/>
      <c r="CX30" s="344"/>
      <c r="CY30" s="344"/>
      <c r="CZ30" s="344"/>
      <c r="DA30" s="344"/>
      <c r="DB30" s="344"/>
      <c r="DC30" s="344"/>
      <c r="DD30" s="344"/>
      <c r="DE30" s="344"/>
      <c r="DF30" s="344"/>
      <c r="DG30" s="344"/>
      <c r="DH30" s="344"/>
      <c r="DI30" s="344"/>
      <c r="DJ30" s="344"/>
      <c r="DK30" s="344"/>
      <c r="DL30" s="344"/>
      <c r="DM30" s="344"/>
      <c r="DN30" s="344"/>
      <c r="DO30" s="344"/>
      <c r="DP30" s="344"/>
      <c r="DQ30" s="344"/>
      <c r="DR30" s="344"/>
      <c r="DS30" s="344"/>
      <c r="DT30" s="344"/>
      <c r="DU30" s="344"/>
      <c r="DV30" s="344"/>
      <c r="DW30" s="344"/>
      <c r="DX30" s="344"/>
      <c r="DY30" s="344"/>
      <c r="DZ30" s="344"/>
      <c r="EA30" s="344"/>
      <c r="EB30" s="344"/>
      <c r="EC30" s="344"/>
      <c r="ED30" s="344"/>
      <c r="EE30" s="344"/>
      <c r="EF30" s="344"/>
      <c r="EG30" s="344"/>
      <c r="EH30" s="344"/>
      <c r="EI30" s="344"/>
      <c r="EJ30" s="344"/>
      <c r="EK30" s="344"/>
      <c r="EL30" s="344"/>
      <c r="EM30" s="344"/>
      <c r="EN30" s="344"/>
      <c r="EO30" s="344"/>
      <c r="EP30" s="344"/>
      <c r="EQ30" s="344"/>
      <c r="ER30" s="344"/>
      <c r="ES30" s="344"/>
      <c r="ET30" s="344"/>
      <c r="EU30" s="344"/>
      <c r="EV30" s="344"/>
      <c r="EW30" s="344"/>
      <c r="EX30" s="344"/>
      <c r="EY30" s="344"/>
      <c r="EZ30" s="344"/>
      <c r="FA30" s="344"/>
      <c r="FB30" s="344"/>
      <c r="FC30" s="344"/>
      <c r="FD30" s="344"/>
      <c r="FE30" s="344"/>
      <c r="FF30" s="344"/>
      <c r="FG30" s="344"/>
      <c r="FH30" s="344"/>
      <c r="FI30" s="344"/>
      <c r="FJ30" s="344"/>
      <c r="FK30" s="344"/>
      <c r="FL30" s="344"/>
      <c r="FM30" s="344"/>
      <c r="FN30" s="344"/>
      <c r="FO30" s="344"/>
      <c r="FP30" s="344"/>
      <c r="FQ30" s="344"/>
      <c r="FR30" s="344"/>
      <c r="FS30" s="344"/>
      <c r="FT30" s="344"/>
      <c r="FU30" s="344"/>
      <c r="FV30" s="344"/>
      <c r="FW30" s="344"/>
      <c r="FX30" s="344"/>
      <c r="FY30" s="344"/>
      <c r="FZ30" s="344"/>
      <c r="GA30" s="344"/>
      <c r="GB30" s="344"/>
      <c r="GC30" s="344"/>
      <c r="GD30" s="344"/>
      <c r="GE30" s="344"/>
      <c r="GF30" s="344"/>
      <c r="GG30" s="344"/>
      <c r="GH30" s="344"/>
      <c r="GI30" s="344"/>
      <c r="GJ30" s="344"/>
      <c r="GK30" s="344"/>
      <c r="GL30" s="344"/>
      <c r="GM30" s="344"/>
      <c r="GN30" s="344"/>
      <c r="GO30" s="344"/>
      <c r="GP30" s="344"/>
      <c r="GQ30" s="344"/>
      <c r="GR30" s="344"/>
      <c r="GS30" s="344"/>
      <c r="GT30" s="344"/>
      <c r="GU30" s="344"/>
      <c r="GV30" s="344"/>
      <c r="GW30" s="344"/>
      <c r="GX30" s="344"/>
      <c r="GY30" s="344"/>
      <c r="GZ30" s="344"/>
      <c r="HA30" s="344"/>
      <c r="HB30" s="344"/>
      <c r="HC30" s="344"/>
      <c r="HD30" s="344"/>
      <c r="HE30" s="344"/>
      <c r="HF30" s="344"/>
      <c r="HG30" s="344"/>
      <c r="HH30" s="344"/>
      <c r="HI30" s="344"/>
      <c r="HJ30" s="344"/>
      <c r="HK30" s="344"/>
      <c r="HL30" s="344"/>
      <c r="HM30" s="344"/>
      <c r="HN30" s="344"/>
      <c r="HO30" s="344"/>
      <c r="HP30" s="344"/>
      <c r="HQ30" s="344"/>
      <c r="HR30" s="344"/>
      <c r="HS30" s="344"/>
      <c r="HT30" s="344"/>
      <c r="HU30" s="344"/>
      <c r="HV30" s="344"/>
      <c r="HW30" s="344"/>
      <c r="HX30" s="344"/>
      <c r="HY30" s="344"/>
      <c r="HZ30" s="344"/>
      <c r="IA30" s="344"/>
      <c r="IB30" s="344"/>
      <c r="IC30" s="344"/>
      <c r="ID30" s="344"/>
      <c r="IE30" s="344"/>
      <c r="IF30" s="344"/>
      <c r="IG30" s="344"/>
      <c r="IH30" s="344"/>
      <c r="II30" s="344"/>
      <c r="IJ30" s="344"/>
      <c r="IK30" s="344"/>
      <c r="IL30" s="344"/>
      <c r="IM30" s="344"/>
      <c r="IN30" s="344"/>
      <c r="IO30" s="344"/>
      <c r="IP30" s="344"/>
      <c r="IQ30" s="344"/>
      <c r="IR30" s="344"/>
      <c r="IS30" s="344"/>
      <c r="IT30" s="344"/>
      <c r="IU30" s="344"/>
      <c r="IV30" s="344"/>
    </row>
    <row r="31" spans="1:256" ht="15">
      <c r="A31" s="667"/>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4"/>
      <c r="CN31" s="344"/>
      <c r="CO31" s="344"/>
      <c r="CP31" s="344"/>
      <c r="CQ31" s="344"/>
      <c r="CR31" s="344"/>
      <c r="CS31" s="344"/>
      <c r="CT31" s="344"/>
      <c r="CU31" s="344"/>
      <c r="CV31" s="344"/>
      <c r="CW31" s="344"/>
      <c r="CX31" s="344"/>
      <c r="CY31" s="344"/>
      <c r="CZ31" s="344"/>
      <c r="DA31" s="344"/>
      <c r="DB31" s="344"/>
      <c r="DC31" s="344"/>
      <c r="DD31" s="344"/>
      <c r="DE31" s="344"/>
      <c r="DF31" s="344"/>
      <c r="DG31" s="344"/>
      <c r="DH31" s="344"/>
      <c r="DI31" s="344"/>
      <c r="DJ31" s="344"/>
      <c r="DK31" s="344"/>
      <c r="DL31" s="344"/>
      <c r="DM31" s="344"/>
      <c r="DN31" s="344"/>
      <c r="DO31" s="344"/>
      <c r="DP31" s="344"/>
      <c r="DQ31" s="344"/>
      <c r="DR31" s="344"/>
      <c r="DS31" s="344"/>
      <c r="DT31" s="344"/>
      <c r="DU31" s="344"/>
      <c r="DV31" s="344"/>
      <c r="DW31" s="344"/>
      <c r="DX31" s="344"/>
      <c r="DY31" s="344"/>
      <c r="DZ31" s="344"/>
      <c r="EA31" s="344"/>
      <c r="EB31" s="344"/>
      <c r="EC31" s="344"/>
      <c r="ED31" s="344"/>
      <c r="EE31" s="344"/>
      <c r="EF31" s="344"/>
      <c r="EG31" s="344"/>
      <c r="EH31" s="344"/>
      <c r="EI31" s="344"/>
      <c r="EJ31" s="344"/>
      <c r="EK31" s="344"/>
      <c r="EL31" s="344"/>
      <c r="EM31" s="344"/>
      <c r="EN31" s="344"/>
      <c r="EO31" s="344"/>
      <c r="EP31" s="344"/>
      <c r="EQ31" s="344"/>
      <c r="ER31" s="344"/>
      <c r="ES31" s="344"/>
      <c r="ET31" s="344"/>
      <c r="EU31" s="344"/>
      <c r="EV31" s="344"/>
      <c r="EW31" s="344"/>
      <c r="EX31" s="344"/>
      <c r="EY31" s="344"/>
      <c r="EZ31" s="344"/>
      <c r="FA31" s="344"/>
      <c r="FB31" s="344"/>
      <c r="FC31" s="344"/>
      <c r="FD31" s="344"/>
      <c r="FE31" s="344"/>
      <c r="FF31" s="344"/>
      <c r="FG31" s="344"/>
      <c r="FH31" s="344"/>
      <c r="FI31" s="344"/>
      <c r="FJ31" s="344"/>
      <c r="FK31" s="344"/>
      <c r="FL31" s="344"/>
      <c r="FM31" s="344"/>
      <c r="FN31" s="344"/>
      <c r="FO31" s="344"/>
      <c r="FP31" s="344"/>
      <c r="FQ31" s="344"/>
      <c r="FR31" s="344"/>
      <c r="FS31" s="344"/>
      <c r="FT31" s="344"/>
      <c r="FU31" s="344"/>
      <c r="FV31" s="344"/>
      <c r="FW31" s="344"/>
      <c r="FX31" s="344"/>
      <c r="FY31" s="344"/>
      <c r="FZ31" s="344"/>
      <c r="GA31" s="344"/>
      <c r="GB31" s="344"/>
      <c r="GC31" s="344"/>
      <c r="GD31" s="344"/>
      <c r="GE31" s="344"/>
      <c r="GF31" s="344"/>
      <c r="GG31" s="344"/>
      <c r="GH31" s="344"/>
      <c r="GI31" s="344"/>
      <c r="GJ31" s="344"/>
      <c r="GK31" s="344"/>
      <c r="GL31" s="344"/>
      <c r="GM31" s="344"/>
      <c r="GN31" s="344"/>
      <c r="GO31" s="344"/>
      <c r="GP31" s="344"/>
      <c r="GQ31" s="344"/>
      <c r="GR31" s="344"/>
      <c r="GS31" s="344"/>
      <c r="GT31" s="344"/>
      <c r="GU31" s="344"/>
      <c r="GV31" s="344"/>
      <c r="GW31" s="344"/>
      <c r="GX31" s="344"/>
      <c r="GY31" s="344"/>
      <c r="GZ31" s="344"/>
      <c r="HA31" s="344"/>
      <c r="HB31" s="344"/>
      <c r="HC31" s="344"/>
      <c r="HD31" s="344"/>
      <c r="HE31" s="344"/>
      <c r="HF31" s="344"/>
      <c r="HG31" s="344"/>
      <c r="HH31" s="344"/>
      <c r="HI31" s="344"/>
      <c r="HJ31" s="344"/>
      <c r="HK31" s="344"/>
      <c r="HL31" s="344"/>
      <c r="HM31" s="344"/>
      <c r="HN31" s="344"/>
      <c r="HO31" s="344"/>
      <c r="HP31" s="344"/>
      <c r="HQ31" s="344"/>
      <c r="HR31" s="344"/>
      <c r="HS31" s="344"/>
      <c r="HT31" s="344"/>
      <c r="HU31" s="344"/>
      <c r="HV31" s="344"/>
      <c r="HW31" s="344"/>
      <c r="HX31" s="344"/>
      <c r="HY31" s="344"/>
      <c r="HZ31" s="344"/>
      <c r="IA31" s="344"/>
      <c r="IB31" s="344"/>
      <c r="IC31" s="344"/>
      <c r="ID31" s="344"/>
      <c r="IE31" s="344"/>
      <c r="IF31" s="344"/>
      <c r="IG31" s="344"/>
      <c r="IH31" s="344"/>
      <c r="II31" s="344"/>
      <c r="IJ31" s="344"/>
      <c r="IK31" s="344"/>
      <c r="IL31" s="344"/>
      <c r="IM31" s="344"/>
      <c r="IN31" s="344"/>
      <c r="IO31" s="344"/>
      <c r="IP31" s="344"/>
      <c r="IQ31" s="344"/>
      <c r="IR31" s="344"/>
      <c r="IS31" s="344"/>
      <c r="IT31" s="344"/>
      <c r="IU31" s="344"/>
      <c r="IV31" s="344"/>
    </row>
    <row r="32" spans="1:256" ht="15">
      <c r="A32" s="667"/>
      <c r="B32" s="344"/>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44"/>
      <c r="CM32" s="344"/>
      <c r="CN32" s="344"/>
      <c r="CO32" s="344"/>
      <c r="CP32" s="344"/>
      <c r="CQ32" s="344"/>
      <c r="CR32" s="344"/>
      <c r="CS32" s="344"/>
      <c r="CT32" s="344"/>
      <c r="CU32" s="344"/>
      <c r="CV32" s="344"/>
      <c r="CW32" s="344"/>
      <c r="CX32" s="344"/>
      <c r="CY32" s="344"/>
      <c r="CZ32" s="344"/>
      <c r="DA32" s="344"/>
      <c r="DB32" s="344"/>
      <c r="DC32" s="344"/>
      <c r="DD32" s="344"/>
      <c r="DE32" s="344"/>
      <c r="DF32" s="344"/>
      <c r="DG32" s="344"/>
      <c r="DH32" s="344"/>
      <c r="DI32" s="344"/>
      <c r="DJ32" s="344"/>
      <c r="DK32" s="344"/>
      <c r="DL32" s="344"/>
      <c r="DM32" s="344"/>
      <c r="DN32" s="344"/>
      <c r="DO32" s="344"/>
      <c r="DP32" s="344"/>
      <c r="DQ32" s="344"/>
      <c r="DR32" s="344"/>
      <c r="DS32" s="344"/>
      <c r="DT32" s="344"/>
      <c r="DU32" s="344"/>
      <c r="DV32" s="344"/>
      <c r="DW32" s="344"/>
      <c r="DX32" s="344"/>
      <c r="DY32" s="344"/>
      <c r="DZ32" s="344"/>
      <c r="EA32" s="344"/>
      <c r="EB32" s="344"/>
      <c r="EC32" s="344"/>
      <c r="ED32" s="344"/>
      <c r="EE32" s="344"/>
      <c r="EF32" s="344"/>
      <c r="EG32" s="344"/>
      <c r="EH32" s="344"/>
      <c r="EI32" s="344"/>
      <c r="EJ32" s="344"/>
      <c r="EK32" s="344"/>
      <c r="EL32" s="344"/>
      <c r="EM32" s="344"/>
      <c r="EN32" s="344"/>
      <c r="EO32" s="344"/>
      <c r="EP32" s="344"/>
      <c r="EQ32" s="344"/>
      <c r="ER32" s="344"/>
      <c r="ES32" s="344"/>
      <c r="ET32" s="344"/>
      <c r="EU32" s="344"/>
      <c r="EV32" s="344"/>
      <c r="EW32" s="344"/>
      <c r="EX32" s="344"/>
      <c r="EY32" s="344"/>
      <c r="EZ32" s="344"/>
      <c r="FA32" s="344"/>
      <c r="FB32" s="344"/>
      <c r="FC32" s="344"/>
      <c r="FD32" s="344"/>
      <c r="FE32" s="344"/>
      <c r="FF32" s="344"/>
      <c r="FG32" s="344"/>
      <c r="FH32" s="344"/>
      <c r="FI32" s="344"/>
      <c r="FJ32" s="344"/>
      <c r="FK32" s="344"/>
      <c r="FL32" s="344"/>
      <c r="FM32" s="344"/>
      <c r="FN32" s="344"/>
      <c r="FO32" s="344"/>
      <c r="FP32" s="344"/>
      <c r="FQ32" s="344"/>
      <c r="FR32" s="344"/>
      <c r="FS32" s="344"/>
      <c r="FT32" s="344"/>
      <c r="FU32" s="344"/>
      <c r="FV32" s="344"/>
      <c r="FW32" s="344"/>
      <c r="FX32" s="344"/>
      <c r="FY32" s="344"/>
      <c r="FZ32" s="344"/>
      <c r="GA32" s="344"/>
      <c r="GB32" s="344"/>
      <c r="GC32" s="344"/>
      <c r="GD32" s="344"/>
      <c r="GE32" s="344"/>
      <c r="GF32" s="344"/>
      <c r="GG32" s="344"/>
      <c r="GH32" s="344"/>
      <c r="GI32" s="344"/>
      <c r="GJ32" s="344"/>
      <c r="GK32" s="344"/>
      <c r="GL32" s="344"/>
      <c r="GM32" s="344"/>
      <c r="GN32" s="344"/>
      <c r="GO32" s="344"/>
      <c r="GP32" s="344"/>
      <c r="GQ32" s="344"/>
      <c r="GR32" s="344"/>
      <c r="GS32" s="344"/>
      <c r="GT32" s="344"/>
      <c r="GU32" s="344"/>
      <c r="GV32" s="344"/>
      <c r="GW32" s="344"/>
      <c r="GX32" s="344"/>
      <c r="GY32" s="344"/>
      <c r="GZ32" s="344"/>
      <c r="HA32" s="344"/>
      <c r="HB32" s="344"/>
      <c r="HC32" s="344"/>
      <c r="HD32" s="344"/>
      <c r="HE32" s="344"/>
      <c r="HF32" s="344"/>
      <c r="HG32" s="344"/>
      <c r="HH32" s="344"/>
      <c r="HI32" s="344"/>
      <c r="HJ32" s="344"/>
      <c r="HK32" s="344"/>
      <c r="HL32" s="344"/>
      <c r="HM32" s="344"/>
      <c r="HN32" s="344"/>
      <c r="HO32" s="344"/>
      <c r="HP32" s="344"/>
      <c r="HQ32" s="344"/>
      <c r="HR32" s="344"/>
      <c r="HS32" s="344"/>
      <c r="HT32" s="344"/>
      <c r="HU32" s="344"/>
      <c r="HV32" s="344"/>
      <c r="HW32" s="344"/>
      <c r="HX32" s="344"/>
      <c r="HY32" s="344"/>
      <c r="HZ32" s="344"/>
      <c r="IA32" s="344"/>
      <c r="IB32" s="344"/>
      <c r="IC32" s="344"/>
      <c r="ID32" s="344"/>
      <c r="IE32" s="344"/>
      <c r="IF32" s="344"/>
      <c r="IG32" s="344"/>
      <c r="IH32" s="344"/>
      <c r="II32" s="344"/>
      <c r="IJ32" s="344"/>
      <c r="IK32" s="344"/>
      <c r="IL32" s="344"/>
      <c r="IM32" s="344"/>
      <c r="IN32" s="344"/>
      <c r="IO32" s="344"/>
      <c r="IP32" s="344"/>
      <c r="IQ32" s="344"/>
      <c r="IR32" s="344"/>
      <c r="IS32" s="344"/>
      <c r="IT32" s="344"/>
      <c r="IU32" s="344"/>
      <c r="IV32" s="344"/>
    </row>
    <row r="33" spans="1:256" ht="15">
      <c r="A33" s="667"/>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4"/>
      <c r="CN33" s="344"/>
      <c r="CO33" s="344"/>
      <c r="CP33" s="344"/>
      <c r="CQ33" s="344"/>
      <c r="CR33" s="344"/>
      <c r="CS33" s="344"/>
      <c r="CT33" s="344"/>
      <c r="CU33" s="344"/>
      <c r="CV33" s="344"/>
      <c r="CW33" s="344"/>
      <c r="CX33" s="344"/>
      <c r="CY33" s="344"/>
      <c r="CZ33" s="344"/>
      <c r="DA33" s="344"/>
      <c r="DB33" s="344"/>
      <c r="DC33" s="344"/>
      <c r="DD33" s="344"/>
      <c r="DE33" s="344"/>
      <c r="DF33" s="344"/>
      <c r="DG33" s="344"/>
      <c r="DH33" s="344"/>
      <c r="DI33" s="344"/>
      <c r="DJ33" s="344"/>
      <c r="DK33" s="344"/>
      <c r="DL33" s="344"/>
      <c r="DM33" s="344"/>
      <c r="DN33" s="344"/>
      <c r="DO33" s="344"/>
      <c r="DP33" s="344"/>
      <c r="DQ33" s="344"/>
      <c r="DR33" s="344"/>
      <c r="DS33" s="344"/>
      <c r="DT33" s="344"/>
      <c r="DU33" s="344"/>
      <c r="DV33" s="344"/>
      <c r="DW33" s="344"/>
      <c r="DX33" s="344"/>
      <c r="DY33" s="344"/>
      <c r="DZ33" s="344"/>
      <c r="EA33" s="344"/>
      <c r="EB33" s="344"/>
      <c r="EC33" s="344"/>
      <c r="ED33" s="344"/>
      <c r="EE33" s="344"/>
      <c r="EF33" s="344"/>
      <c r="EG33" s="344"/>
      <c r="EH33" s="344"/>
      <c r="EI33" s="344"/>
      <c r="EJ33" s="344"/>
      <c r="EK33" s="344"/>
      <c r="EL33" s="344"/>
      <c r="EM33" s="344"/>
      <c r="EN33" s="344"/>
      <c r="EO33" s="344"/>
      <c r="EP33" s="344"/>
      <c r="EQ33" s="344"/>
      <c r="ER33" s="344"/>
      <c r="ES33" s="344"/>
      <c r="ET33" s="344"/>
      <c r="EU33" s="344"/>
      <c r="EV33" s="344"/>
      <c r="EW33" s="344"/>
      <c r="EX33" s="344"/>
      <c r="EY33" s="344"/>
      <c r="EZ33" s="344"/>
      <c r="FA33" s="344"/>
      <c r="FB33" s="344"/>
      <c r="FC33" s="344"/>
      <c r="FD33" s="344"/>
      <c r="FE33" s="344"/>
      <c r="FF33" s="344"/>
      <c r="FG33" s="344"/>
      <c r="FH33" s="344"/>
      <c r="FI33" s="344"/>
      <c r="FJ33" s="344"/>
      <c r="FK33" s="344"/>
      <c r="FL33" s="344"/>
      <c r="FM33" s="344"/>
      <c r="FN33" s="344"/>
      <c r="FO33" s="344"/>
      <c r="FP33" s="344"/>
      <c r="FQ33" s="344"/>
      <c r="FR33" s="344"/>
      <c r="FS33" s="344"/>
      <c r="FT33" s="344"/>
      <c r="FU33" s="344"/>
      <c r="FV33" s="344"/>
      <c r="FW33" s="344"/>
      <c r="FX33" s="344"/>
      <c r="FY33" s="344"/>
      <c r="FZ33" s="344"/>
      <c r="GA33" s="344"/>
      <c r="GB33" s="344"/>
      <c r="GC33" s="344"/>
      <c r="GD33" s="344"/>
      <c r="GE33" s="344"/>
      <c r="GF33" s="344"/>
      <c r="GG33" s="344"/>
      <c r="GH33" s="344"/>
      <c r="GI33" s="344"/>
      <c r="GJ33" s="344"/>
      <c r="GK33" s="344"/>
      <c r="GL33" s="344"/>
      <c r="GM33" s="344"/>
      <c r="GN33" s="344"/>
      <c r="GO33" s="344"/>
      <c r="GP33" s="344"/>
      <c r="GQ33" s="344"/>
      <c r="GR33" s="344"/>
      <c r="GS33" s="344"/>
      <c r="GT33" s="344"/>
      <c r="GU33" s="344"/>
      <c r="GV33" s="344"/>
      <c r="GW33" s="344"/>
      <c r="GX33" s="344"/>
      <c r="GY33" s="344"/>
      <c r="GZ33" s="344"/>
      <c r="HA33" s="344"/>
      <c r="HB33" s="344"/>
      <c r="HC33" s="344"/>
      <c r="HD33" s="344"/>
      <c r="HE33" s="344"/>
      <c r="HF33" s="344"/>
      <c r="HG33" s="344"/>
      <c r="HH33" s="344"/>
      <c r="HI33" s="344"/>
      <c r="HJ33" s="344"/>
      <c r="HK33" s="344"/>
      <c r="HL33" s="344"/>
      <c r="HM33" s="344"/>
      <c r="HN33" s="344"/>
      <c r="HO33" s="344"/>
      <c r="HP33" s="344"/>
      <c r="HQ33" s="344"/>
      <c r="HR33" s="344"/>
      <c r="HS33" s="344"/>
      <c r="HT33" s="344"/>
      <c r="HU33" s="344"/>
      <c r="HV33" s="344"/>
      <c r="HW33" s="344"/>
      <c r="HX33" s="344"/>
      <c r="HY33" s="344"/>
      <c r="HZ33" s="344"/>
      <c r="IA33" s="344"/>
      <c r="IB33" s="344"/>
      <c r="IC33" s="344"/>
      <c r="ID33" s="344"/>
      <c r="IE33" s="344"/>
      <c r="IF33" s="344"/>
      <c r="IG33" s="344"/>
      <c r="IH33" s="344"/>
      <c r="II33" s="344"/>
      <c r="IJ33" s="344"/>
      <c r="IK33" s="344"/>
      <c r="IL33" s="344"/>
      <c r="IM33" s="344"/>
      <c r="IN33" s="344"/>
      <c r="IO33" s="344"/>
      <c r="IP33" s="344"/>
      <c r="IQ33" s="344"/>
      <c r="IR33" s="344"/>
      <c r="IS33" s="344"/>
      <c r="IT33" s="344"/>
      <c r="IU33" s="344"/>
      <c r="IV33" s="344"/>
    </row>
    <row r="34" spans="1:256" ht="15">
      <c r="A34" s="667" t="s">
        <v>866</v>
      </c>
      <c r="B34" s="344"/>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44"/>
      <c r="BG34" s="344"/>
      <c r="BH34" s="344"/>
      <c r="BI34" s="344"/>
      <c r="BJ34" s="344"/>
      <c r="BK34" s="344"/>
      <c r="BL34" s="344"/>
      <c r="BM34" s="344"/>
      <c r="BN34" s="344"/>
      <c r="BO34" s="344"/>
      <c r="BP34" s="344"/>
      <c r="BQ34" s="344"/>
      <c r="BR34" s="344"/>
      <c r="BS34" s="344"/>
      <c r="BT34" s="344"/>
      <c r="BU34" s="344"/>
      <c r="BV34" s="344"/>
      <c r="BW34" s="344"/>
      <c r="BX34" s="344"/>
      <c r="BY34" s="344"/>
      <c r="BZ34" s="344"/>
      <c r="CA34" s="344"/>
      <c r="CB34" s="344"/>
      <c r="CC34" s="344"/>
      <c r="CD34" s="344"/>
      <c r="CE34" s="344"/>
      <c r="CF34" s="344"/>
      <c r="CG34" s="344"/>
      <c r="CH34" s="344"/>
      <c r="CI34" s="344"/>
      <c r="CJ34" s="344"/>
      <c r="CK34" s="344"/>
      <c r="CL34" s="344"/>
      <c r="CM34" s="344"/>
      <c r="CN34" s="344"/>
      <c r="CO34" s="344"/>
      <c r="CP34" s="344"/>
      <c r="CQ34" s="344"/>
      <c r="CR34" s="344"/>
      <c r="CS34" s="344"/>
      <c r="CT34" s="344"/>
      <c r="CU34" s="344"/>
      <c r="CV34" s="344"/>
      <c r="CW34" s="344"/>
      <c r="CX34" s="344"/>
      <c r="CY34" s="344"/>
      <c r="CZ34" s="344"/>
      <c r="DA34" s="344"/>
      <c r="DB34" s="344"/>
      <c r="DC34" s="344"/>
      <c r="DD34" s="344"/>
      <c r="DE34" s="344"/>
      <c r="DF34" s="344"/>
      <c r="DG34" s="344"/>
      <c r="DH34" s="344"/>
      <c r="DI34" s="344"/>
      <c r="DJ34" s="344"/>
      <c r="DK34" s="344"/>
      <c r="DL34" s="344"/>
      <c r="DM34" s="344"/>
      <c r="DN34" s="344"/>
      <c r="DO34" s="344"/>
      <c r="DP34" s="344"/>
      <c r="DQ34" s="344"/>
      <c r="DR34" s="344"/>
      <c r="DS34" s="344"/>
      <c r="DT34" s="344"/>
      <c r="DU34" s="344"/>
      <c r="DV34" s="344"/>
      <c r="DW34" s="344"/>
      <c r="DX34" s="344"/>
      <c r="DY34" s="344"/>
      <c r="DZ34" s="344"/>
      <c r="EA34" s="344"/>
      <c r="EB34" s="344"/>
      <c r="EC34" s="344"/>
      <c r="ED34" s="344"/>
      <c r="EE34" s="344"/>
      <c r="EF34" s="344"/>
      <c r="EG34" s="344"/>
      <c r="EH34" s="344"/>
      <c r="EI34" s="344"/>
      <c r="EJ34" s="344"/>
      <c r="EK34" s="344"/>
      <c r="EL34" s="344"/>
      <c r="EM34" s="344"/>
      <c r="EN34" s="344"/>
      <c r="EO34" s="344"/>
      <c r="EP34" s="344"/>
      <c r="EQ34" s="344"/>
      <c r="ER34" s="344"/>
      <c r="ES34" s="344"/>
      <c r="ET34" s="344"/>
      <c r="EU34" s="344"/>
      <c r="EV34" s="344"/>
      <c r="EW34" s="344"/>
      <c r="EX34" s="344"/>
      <c r="EY34" s="344"/>
      <c r="EZ34" s="344"/>
      <c r="FA34" s="344"/>
      <c r="FB34" s="344"/>
      <c r="FC34" s="344"/>
      <c r="FD34" s="344"/>
      <c r="FE34" s="344"/>
      <c r="FF34" s="344"/>
      <c r="FG34" s="344"/>
      <c r="FH34" s="344"/>
      <c r="FI34" s="344"/>
      <c r="FJ34" s="344"/>
      <c r="FK34" s="344"/>
      <c r="FL34" s="344"/>
      <c r="FM34" s="344"/>
      <c r="FN34" s="344"/>
      <c r="FO34" s="344"/>
      <c r="FP34" s="344"/>
      <c r="FQ34" s="344"/>
      <c r="FR34" s="344"/>
      <c r="FS34" s="344"/>
      <c r="FT34" s="344"/>
      <c r="FU34" s="344"/>
      <c r="FV34" s="344"/>
      <c r="FW34" s="344"/>
      <c r="FX34" s="344"/>
      <c r="FY34" s="344"/>
      <c r="FZ34" s="344"/>
      <c r="GA34" s="344"/>
      <c r="GB34" s="344"/>
      <c r="GC34" s="344"/>
      <c r="GD34" s="344"/>
      <c r="GE34" s="344"/>
      <c r="GF34" s="344"/>
      <c r="GG34" s="344"/>
      <c r="GH34" s="344"/>
      <c r="GI34" s="344"/>
      <c r="GJ34" s="344"/>
      <c r="GK34" s="344"/>
      <c r="GL34" s="344"/>
      <c r="GM34" s="344"/>
      <c r="GN34" s="344"/>
      <c r="GO34" s="344"/>
      <c r="GP34" s="344"/>
      <c r="GQ34" s="344"/>
      <c r="GR34" s="344"/>
      <c r="GS34" s="344"/>
      <c r="GT34" s="344"/>
      <c r="GU34" s="344"/>
      <c r="GV34" s="344"/>
      <c r="GW34" s="344"/>
      <c r="GX34" s="344"/>
      <c r="GY34" s="344"/>
      <c r="GZ34" s="344"/>
      <c r="HA34" s="344"/>
      <c r="HB34" s="344"/>
      <c r="HC34" s="344"/>
      <c r="HD34" s="344"/>
      <c r="HE34" s="344"/>
      <c r="HF34" s="344"/>
      <c r="HG34" s="344"/>
      <c r="HH34" s="344"/>
      <c r="HI34" s="344"/>
      <c r="HJ34" s="344"/>
      <c r="HK34" s="344"/>
      <c r="HL34" s="344"/>
      <c r="HM34" s="344"/>
      <c r="HN34" s="344"/>
      <c r="HO34" s="344"/>
      <c r="HP34" s="344"/>
      <c r="HQ34" s="344"/>
      <c r="HR34" s="344"/>
      <c r="HS34" s="344"/>
      <c r="HT34" s="344"/>
      <c r="HU34" s="344"/>
      <c r="HV34" s="344"/>
      <c r="HW34" s="344"/>
      <c r="HX34" s="344"/>
      <c r="HY34" s="344"/>
      <c r="HZ34" s="344"/>
      <c r="IA34" s="344"/>
      <c r="IB34" s="344"/>
      <c r="IC34" s="344"/>
      <c r="ID34" s="344"/>
      <c r="IE34" s="344"/>
      <c r="IF34" s="344"/>
      <c r="IG34" s="344"/>
      <c r="IH34" s="344"/>
      <c r="II34" s="344"/>
      <c r="IJ34" s="344"/>
      <c r="IK34" s="344"/>
      <c r="IL34" s="344"/>
      <c r="IM34" s="344"/>
      <c r="IN34" s="344"/>
      <c r="IO34" s="344"/>
      <c r="IP34" s="344"/>
      <c r="IQ34" s="344"/>
      <c r="IR34" s="344"/>
      <c r="IS34" s="344"/>
      <c r="IT34" s="344"/>
      <c r="IU34" s="344"/>
      <c r="IV34" s="344"/>
    </row>
    <row r="35" spans="1:256" ht="15">
      <c r="A35" s="667"/>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344"/>
      <c r="CM35" s="344"/>
      <c r="CN35" s="344"/>
      <c r="CO35" s="344"/>
      <c r="CP35" s="344"/>
      <c r="CQ35" s="344"/>
      <c r="CR35" s="344"/>
      <c r="CS35" s="344"/>
      <c r="CT35" s="344"/>
      <c r="CU35" s="344"/>
      <c r="CV35" s="344"/>
      <c r="CW35" s="344"/>
      <c r="CX35" s="344"/>
      <c r="CY35" s="344"/>
      <c r="CZ35" s="344"/>
      <c r="DA35" s="344"/>
      <c r="DB35" s="344"/>
      <c r="DC35" s="344"/>
      <c r="DD35" s="344"/>
      <c r="DE35" s="344"/>
      <c r="DF35" s="344"/>
      <c r="DG35" s="344"/>
      <c r="DH35" s="344"/>
      <c r="DI35" s="344"/>
      <c r="DJ35" s="344"/>
      <c r="DK35" s="344"/>
      <c r="DL35" s="344"/>
      <c r="DM35" s="344"/>
      <c r="DN35" s="344"/>
      <c r="DO35" s="344"/>
      <c r="DP35" s="344"/>
      <c r="DQ35" s="344"/>
      <c r="DR35" s="344"/>
      <c r="DS35" s="344"/>
      <c r="DT35" s="344"/>
      <c r="DU35" s="344"/>
      <c r="DV35" s="344"/>
      <c r="DW35" s="344"/>
      <c r="DX35" s="344"/>
      <c r="DY35" s="344"/>
      <c r="DZ35" s="344"/>
      <c r="EA35" s="344"/>
      <c r="EB35" s="344"/>
      <c r="EC35" s="344"/>
      <c r="ED35" s="344"/>
      <c r="EE35" s="344"/>
      <c r="EF35" s="344"/>
      <c r="EG35" s="344"/>
      <c r="EH35" s="344"/>
      <c r="EI35" s="344"/>
      <c r="EJ35" s="344"/>
      <c r="EK35" s="344"/>
      <c r="EL35" s="344"/>
      <c r="EM35" s="344"/>
      <c r="EN35" s="344"/>
      <c r="EO35" s="344"/>
      <c r="EP35" s="344"/>
      <c r="EQ35" s="344"/>
      <c r="ER35" s="344"/>
      <c r="ES35" s="344"/>
      <c r="ET35" s="344"/>
      <c r="EU35" s="344"/>
      <c r="EV35" s="344"/>
      <c r="EW35" s="344"/>
      <c r="EX35" s="344"/>
      <c r="EY35" s="344"/>
      <c r="EZ35" s="344"/>
      <c r="FA35" s="344"/>
      <c r="FB35" s="344"/>
      <c r="FC35" s="344"/>
      <c r="FD35" s="344"/>
      <c r="FE35" s="344"/>
      <c r="FF35" s="344"/>
      <c r="FG35" s="344"/>
      <c r="FH35" s="344"/>
      <c r="FI35" s="344"/>
      <c r="FJ35" s="344"/>
      <c r="FK35" s="344"/>
      <c r="FL35" s="344"/>
      <c r="FM35" s="344"/>
      <c r="FN35" s="344"/>
      <c r="FO35" s="344"/>
      <c r="FP35" s="344"/>
      <c r="FQ35" s="344"/>
      <c r="FR35" s="344"/>
      <c r="FS35" s="344"/>
      <c r="FT35" s="344"/>
      <c r="FU35" s="344"/>
      <c r="FV35" s="344"/>
      <c r="FW35" s="344"/>
      <c r="FX35" s="344"/>
      <c r="FY35" s="344"/>
      <c r="FZ35" s="344"/>
      <c r="GA35" s="344"/>
      <c r="GB35" s="344"/>
      <c r="GC35" s="344"/>
      <c r="GD35" s="344"/>
      <c r="GE35" s="344"/>
      <c r="GF35" s="344"/>
      <c r="GG35" s="344"/>
      <c r="GH35" s="344"/>
      <c r="GI35" s="344"/>
      <c r="GJ35" s="344"/>
      <c r="GK35" s="344"/>
      <c r="GL35" s="344"/>
      <c r="GM35" s="344"/>
      <c r="GN35" s="344"/>
      <c r="GO35" s="344"/>
      <c r="GP35" s="344"/>
      <c r="GQ35" s="344"/>
      <c r="GR35" s="344"/>
      <c r="GS35" s="344"/>
      <c r="GT35" s="344"/>
      <c r="GU35" s="344"/>
      <c r="GV35" s="344"/>
      <c r="GW35" s="344"/>
      <c r="GX35" s="344"/>
      <c r="GY35" s="344"/>
      <c r="GZ35" s="344"/>
      <c r="HA35" s="344"/>
      <c r="HB35" s="344"/>
      <c r="HC35" s="344"/>
      <c r="HD35" s="344"/>
      <c r="HE35" s="344"/>
      <c r="HF35" s="344"/>
      <c r="HG35" s="344"/>
      <c r="HH35" s="344"/>
      <c r="HI35" s="344"/>
      <c r="HJ35" s="344"/>
      <c r="HK35" s="344"/>
      <c r="HL35" s="344"/>
      <c r="HM35" s="344"/>
      <c r="HN35" s="344"/>
      <c r="HO35" s="344"/>
      <c r="HP35" s="344"/>
      <c r="HQ35" s="344"/>
      <c r="HR35" s="344"/>
      <c r="HS35" s="344"/>
      <c r="HT35" s="344"/>
      <c r="HU35" s="344"/>
      <c r="HV35" s="344"/>
      <c r="HW35" s="344"/>
      <c r="HX35" s="344"/>
      <c r="HY35" s="344"/>
      <c r="HZ35" s="344"/>
      <c r="IA35" s="344"/>
      <c r="IB35" s="344"/>
      <c r="IC35" s="344"/>
      <c r="ID35" s="344"/>
      <c r="IE35" s="344"/>
      <c r="IF35" s="344"/>
      <c r="IG35" s="344"/>
      <c r="IH35" s="344"/>
      <c r="II35" s="344"/>
      <c r="IJ35" s="344"/>
      <c r="IK35" s="344"/>
      <c r="IL35" s="344"/>
      <c r="IM35" s="344"/>
      <c r="IN35" s="344"/>
      <c r="IO35" s="344"/>
      <c r="IP35" s="344"/>
      <c r="IQ35" s="344"/>
      <c r="IR35" s="344"/>
      <c r="IS35" s="344"/>
      <c r="IT35" s="344"/>
      <c r="IU35" s="344"/>
      <c r="IV35" s="344"/>
    </row>
    <row r="36" spans="1:256" ht="27.75">
      <c r="A36" s="666" t="s">
        <v>156</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4"/>
      <c r="CN36" s="344"/>
      <c r="CO36" s="344"/>
      <c r="CP36" s="344"/>
      <c r="CQ36" s="344"/>
      <c r="CR36" s="344"/>
      <c r="CS36" s="344"/>
      <c r="CT36" s="344"/>
      <c r="CU36" s="344"/>
      <c r="CV36" s="344"/>
      <c r="CW36" s="344"/>
      <c r="CX36" s="344"/>
      <c r="CY36" s="344"/>
      <c r="CZ36" s="344"/>
      <c r="DA36" s="344"/>
      <c r="DB36" s="344"/>
      <c r="DC36" s="344"/>
      <c r="DD36" s="344"/>
      <c r="DE36" s="344"/>
      <c r="DF36" s="344"/>
      <c r="DG36" s="344"/>
      <c r="DH36" s="344"/>
      <c r="DI36" s="344"/>
      <c r="DJ36" s="344"/>
      <c r="DK36" s="344"/>
      <c r="DL36" s="344"/>
      <c r="DM36" s="344"/>
      <c r="DN36" s="344"/>
      <c r="DO36" s="344"/>
      <c r="DP36" s="344"/>
      <c r="DQ36" s="344"/>
      <c r="DR36" s="344"/>
      <c r="DS36" s="344"/>
      <c r="DT36" s="344"/>
      <c r="DU36" s="344"/>
      <c r="DV36" s="344"/>
      <c r="DW36" s="344"/>
      <c r="DX36" s="344"/>
      <c r="DY36" s="344"/>
      <c r="DZ36" s="344"/>
      <c r="EA36" s="344"/>
      <c r="EB36" s="344"/>
      <c r="EC36" s="344"/>
      <c r="ED36" s="344"/>
      <c r="EE36" s="344"/>
      <c r="EF36" s="344"/>
      <c r="EG36" s="344"/>
      <c r="EH36" s="344"/>
      <c r="EI36" s="344"/>
      <c r="EJ36" s="344"/>
      <c r="EK36" s="344"/>
      <c r="EL36" s="344"/>
      <c r="EM36" s="344"/>
      <c r="EN36" s="344"/>
      <c r="EO36" s="344"/>
      <c r="EP36" s="344"/>
      <c r="EQ36" s="344"/>
      <c r="ER36" s="344"/>
      <c r="ES36" s="344"/>
      <c r="ET36" s="344"/>
      <c r="EU36" s="344"/>
      <c r="EV36" s="344"/>
      <c r="EW36" s="344"/>
      <c r="EX36" s="344"/>
      <c r="EY36" s="344"/>
      <c r="EZ36" s="344"/>
      <c r="FA36" s="344"/>
      <c r="FB36" s="344"/>
      <c r="FC36" s="344"/>
      <c r="FD36" s="344"/>
      <c r="FE36" s="344"/>
      <c r="FF36" s="344"/>
      <c r="FG36" s="344"/>
      <c r="FH36" s="344"/>
      <c r="FI36" s="344"/>
      <c r="FJ36" s="344"/>
      <c r="FK36" s="344"/>
      <c r="FL36" s="344"/>
      <c r="FM36" s="344"/>
      <c r="FN36" s="344"/>
      <c r="FO36" s="344"/>
      <c r="FP36" s="344"/>
      <c r="FQ36" s="344"/>
      <c r="FR36" s="344"/>
      <c r="FS36" s="344"/>
      <c r="FT36" s="344"/>
      <c r="FU36" s="344"/>
      <c r="FV36" s="344"/>
      <c r="FW36" s="344"/>
      <c r="FX36" s="344"/>
      <c r="FY36" s="344"/>
      <c r="FZ36" s="344"/>
      <c r="GA36" s="344"/>
      <c r="GB36" s="344"/>
      <c r="GC36" s="344"/>
      <c r="GD36" s="344"/>
      <c r="GE36" s="344"/>
      <c r="GF36" s="344"/>
      <c r="GG36" s="344"/>
      <c r="GH36" s="344"/>
      <c r="GI36" s="344"/>
      <c r="GJ36" s="344"/>
      <c r="GK36" s="344"/>
      <c r="GL36" s="344"/>
      <c r="GM36" s="344"/>
      <c r="GN36" s="344"/>
      <c r="GO36" s="344"/>
      <c r="GP36" s="344"/>
      <c r="GQ36" s="344"/>
      <c r="GR36" s="344"/>
      <c r="GS36" s="344"/>
      <c r="GT36" s="344"/>
      <c r="GU36" s="344"/>
      <c r="GV36" s="344"/>
      <c r="GW36" s="344"/>
      <c r="GX36" s="344"/>
      <c r="GY36" s="344"/>
      <c r="GZ36" s="344"/>
      <c r="HA36" s="344"/>
      <c r="HB36" s="344"/>
      <c r="HC36" s="344"/>
      <c r="HD36" s="344"/>
      <c r="HE36" s="344"/>
      <c r="HF36" s="344"/>
      <c r="HG36" s="344"/>
      <c r="HH36" s="344"/>
      <c r="HI36" s="344"/>
      <c r="HJ36" s="344"/>
      <c r="HK36" s="344"/>
      <c r="HL36" s="344"/>
      <c r="HM36" s="344"/>
      <c r="HN36" s="344"/>
      <c r="HO36" s="344"/>
      <c r="HP36" s="344"/>
      <c r="HQ36" s="344"/>
      <c r="HR36" s="344"/>
      <c r="HS36" s="344"/>
      <c r="HT36" s="344"/>
      <c r="HU36" s="344"/>
      <c r="HV36" s="344"/>
      <c r="HW36" s="344"/>
      <c r="HX36" s="344"/>
      <c r="HY36" s="344"/>
      <c r="HZ36" s="344"/>
      <c r="IA36" s="344"/>
      <c r="IB36" s="344"/>
      <c r="IC36" s="344"/>
      <c r="ID36" s="344"/>
      <c r="IE36" s="344"/>
      <c r="IF36" s="344"/>
      <c r="IG36" s="344"/>
      <c r="IH36" s="344"/>
      <c r="II36" s="344"/>
      <c r="IJ36" s="344"/>
      <c r="IK36" s="344"/>
      <c r="IL36" s="344"/>
      <c r="IM36" s="344"/>
      <c r="IN36" s="344"/>
      <c r="IO36" s="344"/>
      <c r="IP36" s="344"/>
      <c r="IQ36" s="344"/>
      <c r="IR36" s="344"/>
      <c r="IS36" s="344"/>
      <c r="IT36" s="344"/>
      <c r="IU36" s="344"/>
      <c r="IV36" s="344"/>
    </row>
    <row r="37" spans="1:256" ht="15">
      <c r="A37" s="667"/>
      <c r="B37" s="344"/>
      <c r="C37" s="344"/>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4"/>
      <c r="BR37" s="344"/>
      <c r="BS37" s="344"/>
      <c r="BT37" s="344"/>
      <c r="BU37" s="344"/>
      <c r="BV37" s="344"/>
      <c r="BW37" s="344"/>
      <c r="BX37" s="344"/>
      <c r="BY37" s="344"/>
      <c r="BZ37" s="344"/>
      <c r="CA37" s="344"/>
      <c r="CB37" s="344"/>
      <c r="CC37" s="344"/>
      <c r="CD37" s="344"/>
      <c r="CE37" s="344"/>
      <c r="CF37" s="344"/>
      <c r="CG37" s="344"/>
      <c r="CH37" s="344"/>
      <c r="CI37" s="344"/>
      <c r="CJ37" s="344"/>
      <c r="CK37" s="344"/>
      <c r="CL37" s="344"/>
      <c r="CM37" s="344"/>
      <c r="CN37" s="344"/>
      <c r="CO37" s="344"/>
      <c r="CP37" s="344"/>
      <c r="CQ37" s="344"/>
      <c r="CR37" s="344"/>
      <c r="CS37" s="344"/>
      <c r="CT37" s="344"/>
      <c r="CU37" s="344"/>
      <c r="CV37" s="344"/>
      <c r="CW37" s="344"/>
      <c r="CX37" s="344"/>
      <c r="CY37" s="344"/>
      <c r="CZ37" s="344"/>
      <c r="DA37" s="344"/>
      <c r="DB37" s="344"/>
      <c r="DC37" s="344"/>
      <c r="DD37" s="344"/>
      <c r="DE37" s="344"/>
      <c r="DF37" s="344"/>
      <c r="DG37" s="344"/>
      <c r="DH37" s="344"/>
      <c r="DI37" s="344"/>
      <c r="DJ37" s="344"/>
      <c r="DK37" s="344"/>
      <c r="DL37" s="344"/>
      <c r="DM37" s="344"/>
      <c r="DN37" s="344"/>
      <c r="DO37" s="344"/>
      <c r="DP37" s="344"/>
      <c r="DQ37" s="344"/>
      <c r="DR37" s="344"/>
      <c r="DS37" s="344"/>
      <c r="DT37" s="344"/>
      <c r="DU37" s="344"/>
      <c r="DV37" s="344"/>
      <c r="DW37" s="344"/>
      <c r="DX37" s="344"/>
      <c r="DY37" s="344"/>
      <c r="DZ37" s="344"/>
      <c r="EA37" s="344"/>
      <c r="EB37" s="344"/>
      <c r="EC37" s="344"/>
      <c r="ED37" s="344"/>
      <c r="EE37" s="344"/>
      <c r="EF37" s="344"/>
      <c r="EG37" s="344"/>
      <c r="EH37" s="344"/>
      <c r="EI37" s="344"/>
      <c r="EJ37" s="344"/>
      <c r="EK37" s="344"/>
      <c r="EL37" s="344"/>
      <c r="EM37" s="344"/>
      <c r="EN37" s="344"/>
      <c r="EO37" s="344"/>
      <c r="EP37" s="344"/>
      <c r="EQ37" s="344"/>
      <c r="ER37" s="344"/>
      <c r="ES37" s="344"/>
      <c r="ET37" s="344"/>
      <c r="EU37" s="344"/>
      <c r="EV37" s="344"/>
      <c r="EW37" s="344"/>
      <c r="EX37" s="344"/>
      <c r="EY37" s="344"/>
      <c r="EZ37" s="344"/>
      <c r="FA37" s="344"/>
      <c r="FB37" s="344"/>
      <c r="FC37" s="344"/>
      <c r="FD37" s="344"/>
      <c r="FE37" s="344"/>
      <c r="FF37" s="344"/>
      <c r="FG37" s="344"/>
      <c r="FH37" s="344"/>
      <c r="FI37" s="344"/>
      <c r="FJ37" s="344"/>
      <c r="FK37" s="344"/>
      <c r="FL37" s="344"/>
      <c r="FM37" s="344"/>
      <c r="FN37" s="344"/>
      <c r="FO37" s="344"/>
      <c r="FP37" s="344"/>
      <c r="FQ37" s="344"/>
      <c r="FR37" s="344"/>
      <c r="FS37" s="344"/>
      <c r="FT37" s="344"/>
      <c r="FU37" s="344"/>
      <c r="FV37" s="344"/>
      <c r="FW37" s="344"/>
      <c r="FX37" s="344"/>
      <c r="FY37" s="344"/>
      <c r="FZ37" s="344"/>
      <c r="GA37" s="344"/>
      <c r="GB37" s="344"/>
      <c r="GC37" s="344"/>
      <c r="GD37" s="344"/>
      <c r="GE37" s="344"/>
      <c r="GF37" s="344"/>
      <c r="GG37" s="344"/>
      <c r="GH37" s="344"/>
      <c r="GI37" s="344"/>
      <c r="GJ37" s="344"/>
      <c r="GK37" s="344"/>
      <c r="GL37" s="344"/>
      <c r="GM37" s="344"/>
      <c r="GN37" s="344"/>
      <c r="GO37" s="344"/>
      <c r="GP37" s="344"/>
      <c r="GQ37" s="344"/>
      <c r="GR37" s="344"/>
      <c r="GS37" s="344"/>
      <c r="GT37" s="344"/>
      <c r="GU37" s="344"/>
      <c r="GV37" s="344"/>
      <c r="GW37" s="344"/>
      <c r="GX37" s="344"/>
      <c r="GY37" s="344"/>
      <c r="GZ37" s="344"/>
      <c r="HA37" s="344"/>
      <c r="HB37" s="344"/>
      <c r="HC37" s="344"/>
      <c r="HD37" s="344"/>
      <c r="HE37" s="344"/>
      <c r="HF37" s="344"/>
      <c r="HG37" s="344"/>
      <c r="HH37" s="344"/>
      <c r="HI37" s="344"/>
      <c r="HJ37" s="344"/>
      <c r="HK37" s="344"/>
      <c r="HL37" s="344"/>
      <c r="HM37" s="344"/>
      <c r="HN37" s="344"/>
      <c r="HO37" s="344"/>
      <c r="HP37" s="344"/>
      <c r="HQ37" s="344"/>
      <c r="HR37" s="344"/>
      <c r="HS37" s="344"/>
      <c r="HT37" s="344"/>
      <c r="HU37" s="344"/>
      <c r="HV37" s="344"/>
      <c r="HW37" s="344"/>
      <c r="HX37" s="344"/>
      <c r="HY37" s="344"/>
      <c r="HZ37" s="344"/>
      <c r="IA37" s="344"/>
      <c r="IB37" s="344"/>
      <c r="IC37" s="344"/>
      <c r="ID37" s="344"/>
      <c r="IE37" s="344"/>
      <c r="IF37" s="344"/>
      <c r="IG37" s="344"/>
      <c r="IH37" s="344"/>
      <c r="II37" s="344"/>
      <c r="IJ37" s="344"/>
      <c r="IK37" s="344"/>
      <c r="IL37" s="344"/>
      <c r="IM37" s="344"/>
      <c r="IN37" s="344"/>
      <c r="IO37" s="344"/>
      <c r="IP37" s="344"/>
      <c r="IQ37" s="344"/>
      <c r="IR37" s="344"/>
      <c r="IS37" s="344"/>
      <c r="IT37" s="344"/>
      <c r="IU37" s="344"/>
      <c r="IV37" s="344"/>
    </row>
    <row r="38" spans="1:256" ht="29.25">
      <c r="A38" s="668" t="s">
        <v>157</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4"/>
      <c r="BR38" s="344"/>
      <c r="BS38" s="344"/>
      <c r="BT38" s="344"/>
      <c r="BU38" s="344"/>
      <c r="BV38" s="344"/>
      <c r="BW38" s="344"/>
      <c r="BX38" s="344"/>
      <c r="BY38" s="344"/>
      <c r="BZ38" s="344"/>
      <c r="CA38" s="344"/>
      <c r="CB38" s="344"/>
      <c r="CC38" s="344"/>
      <c r="CD38" s="344"/>
      <c r="CE38" s="344"/>
      <c r="CF38" s="344"/>
      <c r="CG38" s="344"/>
      <c r="CH38" s="344"/>
      <c r="CI38" s="344"/>
      <c r="CJ38" s="344"/>
      <c r="CK38" s="344"/>
      <c r="CL38" s="344"/>
      <c r="CM38" s="344"/>
      <c r="CN38" s="344"/>
      <c r="CO38" s="344"/>
      <c r="CP38" s="344"/>
      <c r="CQ38" s="344"/>
      <c r="CR38" s="344"/>
      <c r="CS38" s="344"/>
      <c r="CT38" s="344"/>
      <c r="CU38" s="344"/>
      <c r="CV38" s="344"/>
      <c r="CW38" s="344"/>
      <c r="CX38" s="344"/>
      <c r="CY38" s="344"/>
      <c r="CZ38" s="344"/>
      <c r="DA38" s="344"/>
      <c r="DB38" s="344"/>
      <c r="DC38" s="344"/>
      <c r="DD38" s="344"/>
      <c r="DE38" s="344"/>
      <c r="DF38" s="344"/>
      <c r="DG38" s="344"/>
      <c r="DH38" s="344"/>
      <c r="DI38" s="344"/>
      <c r="DJ38" s="344"/>
      <c r="DK38" s="344"/>
      <c r="DL38" s="344"/>
      <c r="DM38" s="344"/>
      <c r="DN38" s="344"/>
      <c r="DO38" s="344"/>
      <c r="DP38" s="344"/>
      <c r="DQ38" s="344"/>
      <c r="DR38" s="344"/>
      <c r="DS38" s="344"/>
      <c r="DT38" s="344"/>
      <c r="DU38" s="344"/>
      <c r="DV38" s="344"/>
      <c r="DW38" s="344"/>
      <c r="DX38" s="344"/>
      <c r="DY38" s="344"/>
      <c r="DZ38" s="344"/>
      <c r="EA38" s="344"/>
      <c r="EB38" s="344"/>
      <c r="EC38" s="344"/>
      <c r="ED38" s="344"/>
      <c r="EE38" s="344"/>
      <c r="EF38" s="344"/>
      <c r="EG38" s="344"/>
      <c r="EH38" s="344"/>
      <c r="EI38" s="344"/>
      <c r="EJ38" s="344"/>
      <c r="EK38" s="344"/>
      <c r="EL38" s="344"/>
      <c r="EM38" s="344"/>
      <c r="EN38" s="344"/>
      <c r="EO38" s="344"/>
      <c r="EP38" s="344"/>
      <c r="EQ38" s="344"/>
      <c r="ER38" s="344"/>
      <c r="ES38" s="344"/>
      <c r="ET38" s="344"/>
      <c r="EU38" s="344"/>
      <c r="EV38" s="344"/>
      <c r="EW38" s="344"/>
      <c r="EX38" s="344"/>
      <c r="EY38" s="344"/>
      <c r="EZ38" s="344"/>
      <c r="FA38" s="344"/>
      <c r="FB38" s="344"/>
      <c r="FC38" s="344"/>
      <c r="FD38" s="344"/>
      <c r="FE38" s="344"/>
      <c r="FF38" s="344"/>
      <c r="FG38" s="344"/>
      <c r="FH38" s="344"/>
      <c r="FI38" s="344"/>
      <c r="FJ38" s="344"/>
      <c r="FK38" s="344"/>
      <c r="FL38" s="344"/>
      <c r="FM38" s="344"/>
      <c r="FN38" s="344"/>
      <c r="FO38" s="344"/>
      <c r="FP38" s="344"/>
      <c r="FQ38" s="344"/>
      <c r="FR38" s="344"/>
      <c r="FS38" s="344"/>
      <c r="FT38" s="344"/>
      <c r="FU38" s="344"/>
      <c r="FV38" s="344"/>
      <c r="FW38" s="344"/>
      <c r="FX38" s="344"/>
      <c r="FY38" s="344"/>
      <c r="FZ38" s="344"/>
      <c r="GA38" s="344"/>
      <c r="GB38" s="344"/>
      <c r="GC38" s="344"/>
      <c r="GD38" s="344"/>
      <c r="GE38" s="344"/>
      <c r="GF38" s="344"/>
      <c r="GG38" s="344"/>
      <c r="GH38" s="344"/>
      <c r="GI38" s="344"/>
      <c r="GJ38" s="344"/>
      <c r="GK38" s="344"/>
      <c r="GL38" s="344"/>
      <c r="GM38" s="344"/>
      <c r="GN38" s="344"/>
      <c r="GO38" s="344"/>
      <c r="GP38" s="344"/>
      <c r="GQ38" s="344"/>
      <c r="GR38" s="344"/>
      <c r="GS38" s="344"/>
      <c r="GT38" s="344"/>
      <c r="GU38" s="344"/>
      <c r="GV38" s="344"/>
      <c r="GW38" s="344"/>
      <c r="GX38" s="344"/>
      <c r="GY38" s="344"/>
      <c r="GZ38" s="344"/>
      <c r="HA38" s="344"/>
      <c r="HB38" s="344"/>
      <c r="HC38" s="344"/>
      <c r="HD38" s="344"/>
      <c r="HE38" s="344"/>
      <c r="HF38" s="344"/>
      <c r="HG38" s="344"/>
      <c r="HH38" s="344"/>
      <c r="HI38" s="344"/>
      <c r="HJ38" s="344"/>
      <c r="HK38" s="344"/>
      <c r="HL38" s="344"/>
      <c r="HM38" s="344"/>
      <c r="HN38" s="344"/>
      <c r="HO38" s="344"/>
      <c r="HP38" s="344"/>
      <c r="HQ38" s="344"/>
      <c r="HR38" s="344"/>
      <c r="HS38" s="344"/>
      <c r="HT38" s="344"/>
      <c r="HU38" s="344"/>
      <c r="HV38" s="344"/>
      <c r="HW38" s="344"/>
      <c r="HX38" s="344"/>
      <c r="HY38" s="344"/>
      <c r="HZ38" s="344"/>
      <c r="IA38" s="344"/>
      <c r="IB38" s="344"/>
      <c r="IC38" s="344"/>
      <c r="ID38" s="344"/>
      <c r="IE38" s="344"/>
      <c r="IF38" s="344"/>
      <c r="IG38" s="344"/>
      <c r="IH38" s="344"/>
      <c r="II38" s="344"/>
      <c r="IJ38" s="344"/>
      <c r="IK38" s="344"/>
      <c r="IL38" s="344"/>
      <c r="IM38" s="344"/>
      <c r="IN38" s="344"/>
      <c r="IO38" s="344"/>
      <c r="IP38" s="344"/>
      <c r="IQ38" s="344"/>
      <c r="IR38" s="344"/>
      <c r="IS38" s="344"/>
      <c r="IT38" s="344"/>
      <c r="IU38" s="344"/>
      <c r="IV38" s="344"/>
    </row>
    <row r="39" spans="1:256" ht="15">
      <c r="A39" s="667"/>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4"/>
      <c r="BX39" s="344"/>
      <c r="BY39" s="344"/>
      <c r="BZ39" s="344"/>
      <c r="CA39" s="344"/>
      <c r="CB39" s="344"/>
      <c r="CC39" s="344"/>
      <c r="CD39" s="344"/>
      <c r="CE39" s="344"/>
      <c r="CF39" s="344"/>
      <c r="CG39" s="344"/>
      <c r="CH39" s="344"/>
      <c r="CI39" s="344"/>
      <c r="CJ39" s="344"/>
      <c r="CK39" s="344"/>
      <c r="CL39" s="344"/>
      <c r="CM39" s="344"/>
      <c r="CN39" s="344"/>
      <c r="CO39" s="344"/>
      <c r="CP39" s="344"/>
      <c r="CQ39" s="344"/>
      <c r="CR39" s="344"/>
      <c r="CS39" s="344"/>
      <c r="CT39" s="344"/>
      <c r="CU39" s="344"/>
      <c r="CV39" s="344"/>
      <c r="CW39" s="344"/>
      <c r="CX39" s="344"/>
      <c r="CY39" s="344"/>
      <c r="CZ39" s="344"/>
      <c r="DA39" s="344"/>
      <c r="DB39" s="344"/>
      <c r="DC39" s="344"/>
      <c r="DD39" s="344"/>
      <c r="DE39" s="344"/>
      <c r="DF39" s="344"/>
      <c r="DG39" s="344"/>
      <c r="DH39" s="344"/>
      <c r="DI39" s="344"/>
      <c r="DJ39" s="344"/>
      <c r="DK39" s="344"/>
      <c r="DL39" s="344"/>
      <c r="DM39" s="344"/>
      <c r="DN39" s="344"/>
      <c r="DO39" s="344"/>
      <c r="DP39" s="344"/>
      <c r="DQ39" s="344"/>
      <c r="DR39" s="344"/>
      <c r="DS39" s="344"/>
      <c r="DT39" s="344"/>
      <c r="DU39" s="344"/>
      <c r="DV39" s="344"/>
      <c r="DW39" s="344"/>
      <c r="DX39" s="344"/>
      <c r="DY39" s="344"/>
      <c r="DZ39" s="344"/>
      <c r="EA39" s="344"/>
      <c r="EB39" s="344"/>
      <c r="EC39" s="344"/>
      <c r="ED39" s="344"/>
      <c r="EE39" s="344"/>
      <c r="EF39" s="344"/>
      <c r="EG39" s="344"/>
      <c r="EH39" s="344"/>
      <c r="EI39" s="344"/>
      <c r="EJ39" s="344"/>
      <c r="EK39" s="344"/>
      <c r="EL39" s="344"/>
      <c r="EM39" s="344"/>
      <c r="EN39" s="344"/>
      <c r="EO39" s="344"/>
      <c r="EP39" s="344"/>
      <c r="EQ39" s="344"/>
      <c r="ER39" s="344"/>
      <c r="ES39" s="344"/>
      <c r="ET39" s="344"/>
      <c r="EU39" s="344"/>
      <c r="EV39" s="344"/>
      <c r="EW39" s="344"/>
      <c r="EX39" s="344"/>
      <c r="EY39" s="344"/>
      <c r="EZ39" s="344"/>
      <c r="FA39" s="344"/>
      <c r="FB39" s="344"/>
      <c r="FC39" s="344"/>
      <c r="FD39" s="344"/>
      <c r="FE39" s="344"/>
      <c r="FF39" s="344"/>
      <c r="FG39" s="344"/>
      <c r="FH39" s="344"/>
      <c r="FI39" s="344"/>
      <c r="FJ39" s="344"/>
      <c r="FK39" s="344"/>
      <c r="FL39" s="344"/>
      <c r="FM39" s="344"/>
      <c r="FN39" s="344"/>
      <c r="FO39" s="344"/>
      <c r="FP39" s="344"/>
      <c r="FQ39" s="344"/>
      <c r="FR39" s="344"/>
      <c r="FS39" s="344"/>
      <c r="FT39" s="344"/>
      <c r="FU39" s="344"/>
      <c r="FV39" s="344"/>
      <c r="FW39" s="344"/>
      <c r="FX39" s="344"/>
      <c r="FY39" s="344"/>
      <c r="FZ39" s="344"/>
      <c r="GA39" s="344"/>
      <c r="GB39" s="344"/>
      <c r="GC39" s="344"/>
      <c r="GD39" s="344"/>
      <c r="GE39" s="344"/>
      <c r="GF39" s="344"/>
      <c r="GG39" s="344"/>
      <c r="GH39" s="344"/>
      <c r="GI39" s="344"/>
      <c r="GJ39" s="344"/>
      <c r="GK39" s="344"/>
      <c r="GL39" s="344"/>
      <c r="GM39" s="344"/>
      <c r="GN39" s="344"/>
      <c r="GO39" s="344"/>
      <c r="GP39" s="344"/>
      <c r="GQ39" s="344"/>
      <c r="GR39" s="344"/>
      <c r="GS39" s="344"/>
      <c r="GT39" s="344"/>
      <c r="GU39" s="344"/>
      <c r="GV39" s="344"/>
      <c r="GW39" s="344"/>
      <c r="GX39" s="344"/>
      <c r="GY39" s="344"/>
      <c r="GZ39" s="344"/>
      <c r="HA39" s="344"/>
      <c r="HB39" s="344"/>
      <c r="HC39" s="344"/>
      <c r="HD39" s="344"/>
      <c r="HE39" s="344"/>
      <c r="HF39" s="344"/>
      <c r="HG39" s="344"/>
      <c r="HH39" s="344"/>
      <c r="HI39" s="344"/>
      <c r="HJ39" s="344"/>
      <c r="HK39" s="344"/>
      <c r="HL39" s="344"/>
      <c r="HM39" s="344"/>
      <c r="HN39" s="344"/>
      <c r="HO39" s="344"/>
      <c r="HP39" s="344"/>
      <c r="HQ39" s="344"/>
      <c r="HR39" s="344"/>
      <c r="HS39" s="344"/>
      <c r="HT39" s="344"/>
      <c r="HU39" s="344"/>
      <c r="HV39" s="344"/>
      <c r="HW39" s="344"/>
      <c r="HX39" s="344"/>
      <c r="HY39" s="344"/>
      <c r="HZ39" s="344"/>
      <c r="IA39" s="344"/>
      <c r="IB39" s="344"/>
      <c r="IC39" s="344"/>
      <c r="ID39" s="344"/>
      <c r="IE39" s="344"/>
      <c r="IF39" s="344"/>
      <c r="IG39" s="344"/>
      <c r="IH39" s="344"/>
      <c r="II39" s="344"/>
      <c r="IJ39" s="344"/>
      <c r="IK39" s="344"/>
      <c r="IL39" s="344"/>
      <c r="IM39" s="344"/>
      <c r="IN39" s="344"/>
      <c r="IO39" s="344"/>
      <c r="IP39" s="344"/>
      <c r="IQ39" s="344"/>
      <c r="IR39" s="344"/>
      <c r="IS39" s="344"/>
      <c r="IT39" s="344"/>
      <c r="IU39" s="344"/>
      <c r="IV39" s="344"/>
    </row>
    <row r="40" spans="1:256" ht="68.25">
      <c r="A40" s="666" t="s">
        <v>158</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4"/>
      <c r="BR40" s="344"/>
      <c r="BS40" s="344"/>
      <c r="BT40" s="344"/>
      <c r="BU40" s="344"/>
      <c r="BV40" s="344"/>
      <c r="BW40" s="344"/>
      <c r="BX40" s="344"/>
      <c r="BY40" s="344"/>
      <c r="BZ40" s="344"/>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44"/>
      <c r="DE40" s="344"/>
      <c r="DF40" s="344"/>
      <c r="DG40" s="344"/>
      <c r="DH40" s="344"/>
      <c r="DI40" s="344"/>
      <c r="DJ40" s="344"/>
      <c r="DK40" s="344"/>
      <c r="DL40" s="344"/>
      <c r="DM40" s="344"/>
      <c r="DN40" s="344"/>
      <c r="DO40" s="344"/>
      <c r="DP40" s="344"/>
      <c r="DQ40" s="344"/>
      <c r="DR40" s="344"/>
      <c r="DS40" s="344"/>
      <c r="DT40" s="344"/>
      <c r="DU40" s="344"/>
      <c r="DV40" s="344"/>
      <c r="DW40" s="344"/>
      <c r="DX40" s="344"/>
      <c r="DY40" s="344"/>
      <c r="DZ40" s="344"/>
      <c r="EA40" s="344"/>
      <c r="EB40" s="344"/>
      <c r="EC40" s="344"/>
      <c r="ED40" s="344"/>
      <c r="EE40" s="344"/>
      <c r="EF40" s="344"/>
      <c r="EG40" s="344"/>
      <c r="EH40" s="344"/>
      <c r="EI40" s="344"/>
      <c r="EJ40" s="344"/>
      <c r="EK40" s="344"/>
      <c r="EL40" s="344"/>
      <c r="EM40" s="344"/>
      <c r="EN40" s="344"/>
      <c r="EO40" s="344"/>
      <c r="EP40" s="344"/>
      <c r="EQ40" s="344"/>
      <c r="ER40" s="344"/>
      <c r="ES40" s="344"/>
      <c r="ET40" s="344"/>
      <c r="EU40" s="344"/>
      <c r="EV40" s="344"/>
      <c r="EW40" s="344"/>
      <c r="EX40" s="344"/>
      <c r="EY40" s="344"/>
      <c r="EZ40" s="344"/>
      <c r="FA40" s="344"/>
      <c r="FB40" s="344"/>
      <c r="FC40" s="344"/>
      <c r="FD40" s="344"/>
      <c r="FE40" s="344"/>
      <c r="FF40" s="344"/>
      <c r="FG40" s="344"/>
      <c r="FH40" s="344"/>
      <c r="FI40" s="344"/>
      <c r="FJ40" s="344"/>
      <c r="FK40" s="344"/>
      <c r="FL40" s="344"/>
      <c r="FM40" s="344"/>
      <c r="FN40" s="344"/>
      <c r="FO40" s="344"/>
      <c r="FP40" s="344"/>
      <c r="FQ40" s="344"/>
      <c r="FR40" s="344"/>
      <c r="FS40" s="344"/>
      <c r="FT40" s="344"/>
      <c r="FU40" s="344"/>
      <c r="FV40" s="344"/>
      <c r="FW40" s="344"/>
      <c r="FX40" s="344"/>
      <c r="FY40" s="344"/>
      <c r="FZ40" s="344"/>
      <c r="GA40" s="344"/>
      <c r="GB40" s="344"/>
      <c r="GC40" s="344"/>
      <c r="GD40" s="344"/>
      <c r="GE40" s="344"/>
      <c r="GF40" s="344"/>
      <c r="GG40" s="344"/>
      <c r="GH40" s="344"/>
      <c r="GI40" s="344"/>
      <c r="GJ40" s="344"/>
      <c r="GK40" s="344"/>
      <c r="GL40" s="344"/>
      <c r="GM40" s="344"/>
      <c r="GN40" s="344"/>
      <c r="GO40" s="344"/>
      <c r="GP40" s="344"/>
      <c r="GQ40" s="344"/>
      <c r="GR40" s="344"/>
      <c r="GS40" s="344"/>
      <c r="GT40" s="344"/>
      <c r="GU40" s="344"/>
      <c r="GV40" s="344"/>
      <c r="GW40" s="344"/>
      <c r="GX40" s="344"/>
      <c r="GY40" s="344"/>
      <c r="GZ40" s="344"/>
      <c r="HA40" s="344"/>
      <c r="HB40" s="344"/>
      <c r="HC40" s="344"/>
      <c r="HD40" s="344"/>
      <c r="HE40" s="344"/>
      <c r="HF40" s="344"/>
      <c r="HG40" s="344"/>
      <c r="HH40" s="344"/>
      <c r="HI40" s="344"/>
      <c r="HJ40" s="344"/>
      <c r="HK40" s="344"/>
      <c r="HL40" s="344"/>
      <c r="HM40" s="344"/>
      <c r="HN40" s="344"/>
      <c r="HO40" s="344"/>
      <c r="HP40" s="344"/>
      <c r="HQ40" s="344"/>
      <c r="HR40" s="344"/>
      <c r="HS40" s="344"/>
      <c r="HT40" s="344"/>
      <c r="HU40" s="344"/>
      <c r="HV40" s="344"/>
      <c r="HW40" s="344"/>
      <c r="HX40" s="344"/>
      <c r="HY40" s="344"/>
      <c r="HZ40" s="344"/>
      <c r="IA40" s="344"/>
      <c r="IB40" s="344"/>
      <c r="IC40" s="344"/>
      <c r="ID40" s="344"/>
      <c r="IE40" s="344"/>
      <c r="IF40" s="344"/>
      <c r="IG40" s="344"/>
      <c r="IH40" s="344"/>
      <c r="II40" s="344"/>
      <c r="IJ40" s="344"/>
      <c r="IK40" s="344"/>
      <c r="IL40" s="344"/>
      <c r="IM40" s="344"/>
      <c r="IN40" s="344"/>
      <c r="IO40" s="344"/>
      <c r="IP40" s="344"/>
      <c r="IQ40" s="344"/>
      <c r="IR40" s="344"/>
      <c r="IS40" s="344"/>
      <c r="IT40" s="344"/>
      <c r="IU40" s="344"/>
      <c r="IV40" s="344"/>
    </row>
    <row r="41" spans="1:256" ht="15">
      <c r="A41" s="667"/>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44"/>
      <c r="DE41" s="344"/>
      <c r="DF41" s="344"/>
      <c r="DG41" s="344"/>
      <c r="DH41" s="344"/>
      <c r="DI41" s="344"/>
      <c r="DJ41" s="344"/>
      <c r="DK41" s="344"/>
      <c r="DL41" s="344"/>
      <c r="DM41" s="344"/>
      <c r="DN41" s="344"/>
      <c r="DO41" s="344"/>
      <c r="DP41" s="344"/>
      <c r="DQ41" s="344"/>
      <c r="DR41" s="344"/>
      <c r="DS41" s="344"/>
      <c r="DT41" s="344"/>
      <c r="DU41" s="344"/>
      <c r="DV41" s="344"/>
      <c r="DW41" s="344"/>
      <c r="DX41" s="344"/>
      <c r="DY41" s="344"/>
      <c r="DZ41" s="344"/>
      <c r="EA41" s="344"/>
      <c r="EB41" s="344"/>
      <c r="EC41" s="344"/>
      <c r="ED41" s="344"/>
      <c r="EE41" s="344"/>
      <c r="EF41" s="344"/>
      <c r="EG41" s="344"/>
      <c r="EH41" s="344"/>
      <c r="EI41" s="344"/>
      <c r="EJ41" s="344"/>
      <c r="EK41" s="344"/>
      <c r="EL41" s="344"/>
      <c r="EM41" s="344"/>
      <c r="EN41" s="344"/>
      <c r="EO41" s="344"/>
      <c r="EP41" s="344"/>
      <c r="EQ41" s="344"/>
      <c r="ER41" s="344"/>
      <c r="ES41" s="344"/>
      <c r="ET41" s="344"/>
      <c r="EU41" s="344"/>
      <c r="EV41" s="344"/>
      <c r="EW41" s="344"/>
      <c r="EX41" s="344"/>
      <c r="EY41" s="344"/>
      <c r="EZ41" s="344"/>
      <c r="FA41" s="344"/>
      <c r="FB41" s="344"/>
      <c r="FC41" s="344"/>
      <c r="FD41" s="344"/>
      <c r="FE41" s="344"/>
      <c r="FF41" s="344"/>
      <c r="FG41" s="344"/>
      <c r="FH41" s="344"/>
      <c r="FI41" s="344"/>
      <c r="FJ41" s="344"/>
      <c r="FK41" s="344"/>
      <c r="FL41" s="344"/>
      <c r="FM41" s="344"/>
      <c r="FN41" s="344"/>
      <c r="FO41" s="344"/>
      <c r="FP41" s="344"/>
      <c r="FQ41" s="344"/>
      <c r="FR41" s="344"/>
      <c r="FS41" s="344"/>
      <c r="FT41" s="344"/>
      <c r="FU41" s="344"/>
      <c r="FV41" s="344"/>
      <c r="FW41" s="344"/>
      <c r="FX41" s="344"/>
      <c r="FY41" s="344"/>
      <c r="FZ41" s="344"/>
      <c r="GA41" s="344"/>
      <c r="GB41" s="344"/>
      <c r="GC41" s="344"/>
      <c r="GD41" s="344"/>
      <c r="GE41" s="344"/>
      <c r="GF41" s="344"/>
      <c r="GG41" s="344"/>
      <c r="GH41" s="344"/>
      <c r="GI41" s="344"/>
      <c r="GJ41" s="344"/>
      <c r="GK41" s="344"/>
      <c r="GL41" s="344"/>
      <c r="GM41" s="344"/>
      <c r="GN41" s="344"/>
      <c r="GO41" s="344"/>
      <c r="GP41" s="344"/>
      <c r="GQ41" s="344"/>
      <c r="GR41" s="344"/>
      <c r="GS41" s="344"/>
      <c r="GT41" s="344"/>
      <c r="GU41" s="344"/>
      <c r="GV41" s="344"/>
      <c r="GW41" s="344"/>
      <c r="GX41" s="344"/>
      <c r="GY41" s="344"/>
      <c r="GZ41" s="344"/>
      <c r="HA41" s="344"/>
      <c r="HB41" s="344"/>
      <c r="HC41" s="344"/>
      <c r="HD41" s="344"/>
      <c r="HE41" s="344"/>
      <c r="HF41" s="344"/>
      <c r="HG41" s="344"/>
      <c r="HH41" s="344"/>
      <c r="HI41" s="344"/>
      <c r="HJ41" s="344"/>
      <c r="HK41" s="344"/>
      <c r="HL41" s="344"/>
      <c r="HM41" s="344"/>
      <c r="HN41" s="344"/>
      <c r="HO41" s="344"/>
      <c r="HP41" s="344"/>
      <c r="HQ41" s="344"/>
      <c r="HR41" s="344"/>
      <c r="HS41" s="344"/>
      <c r="HT41" s="344"/>
      <c r="HU41" s="344"/>
      <c r="HV41" s="344"/>
      <c r="HW41" s="344"/>
      <c r="HX41" s="344"/>
      <c r="HY41" s="344"/>
      <c r="HZ41" s="344"/>
      <c r="IA41" s="344"/>
      <c r="IB41" s="344"/>
      <c r="IC41" s="344"/>
      <c r="ID41" s="344"/>
      <c r="IE41" s="344"/>
      <c r="IF41" s="344"/>
      <c r="IG41" s="344"/>
      <c r="IH41" s="344"/>
      <c r="II41" s="344"/>
      <c r="IJ41" s="344"/>
      <c r="IK41" s="344"/>
      <c r="IL41" s="344"/>
      <c r="IM41" s="344"/>
      <c r="IN41" s="344"/>
      <c r="IO41" s="344"/>
      <c r="IP41" s="344"/>
      <c r="IQ41" s="344"/>
      <c r="IR41" s="344"/>
      <c r="IS41" s="344"/>
      <c r="IT41" s="344"/>
      <c r="IU41" s="344"/>
      <c r="IV41" s="344"/>
    </row>
    <row r="42" spans="1:256" ht="15">
      <c r="A42" s="667"/>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44"/>
      <c r="DE42" s="344"/>
      <c r="DF42" s="344"/>
      <c r="DG42" s="344"/>
      <c r="DH42" s="344"/>
      <c r="DI42" s="344"/>
      <c r="DJ42" s="344"/>
      <c r="DK42" s="344"/>
      <c r="DL42" s="344"/>
      <c r="DM42" s="344"/>
      <c r="DN42" s="344"/>
      <c r="DO42" s="344"/>
      <c r="DP42" s="344"/>
      <c r="DQ42" s="344"/>
      <c r="DR42" s="344"/>
      <c r="DS42" s="344"/>
      <c r="DT42" s="344"/>
      <c r="DU42" s="344"/>
      <c r="DV42" s="344"/>
      <c r="DW42" s="344"/>
      <c r="DX42" s="344"/>
      <c r="DY42" s="344"/>
      <c r="DZ42" s="344"/>
      <c r="EA42" s="344"/>
      <c r="EB42" s="344"/>
      <c r="EC42" s="344"/>
      <c r="ED42" s="344"/>
      <c r="EE42" s="344"/>
      <c r="EF42" s="344"/>
      <c r="EG42" s="344"/>
      <c r="EH42" s="344"/>
      <c r="EI42" s="344"/>
      <c r="EJ42" s="344"/>
      <c r="EK42" s="344"/>
      <c r="EL42" s="344"/>
      <c r="EM42" s="344"/>
      <c r="EN42" s="344"/>
      <c r="EO42" s="344"/>
      <c r="EP42" s="344"/>
      <c r="EQ42" s="344"/>
      <c r="ER42" s="344"/>
      <c r="ES42" s="344"/>
      <c r="ET42" s="344"/>
      <c r="EU42" s="344"/>
      <c r="EV42" s="344"/>
      <c r="EW42" s="344"/>
      <c r="EX42" s="344"/>
      <c r="EY42" s="344"/>
      <c r="EZ42" s="344"/>
      <c r="FA42" s="344"/>
      <c r="FB42" s="344"/>
      <c r="FC42" s="344"/>
      <c r="FD42" s="344"/>
      <c r="FE42" s="344"/>
      <c r="FF42" s="344"/>
      <c r="FG42" s="344"/>
      <c r="FH42" s="344"/>
      <c r="FI42" s="344"/>
      <c r="FJ42" s="344"/>
      <c r="FK42" s="344"/>
      <c r="FL42" s="344"/>
      <c r="FM42" s="344"/>
      <c r="FN42" s="344"/>
      <c r="FO42" s="344"/>
      <c r="FP42" s="344"/>
      <c r="FQ42" s="344"/>
      <c r="FR42" s="344"/>
      <c r="FS42" s="344"/>
      <c r="FT42" s="344"/>
      <c r="FU42" s="344"/>
      <c r="FV42" s="344"/>
      <c r="FW42" s="344"/>
      <c r="FX42" s="344"/>
      <c r="FY42" s="344"/>
      <c r="FZ42" s="344"/>
      <c r="GA42" s="344"/>
      <c r="GB42" s="344"/>
      <c r="GC42" s="344"/>
      <c r="GD42" s="344"/>
      <c r="GE42" s="344"/>
      <c r="GF42" s="344"/>
      <c r="GG42" s="344"/>
      <c r="GH42" s="344"/>
      <c r="GI42" s="344"/>
      <c r="GJ42" s="344"/>
      <c r="GK42" s="344"/>
      <c r="GL42" s="344"/>
      <c r="GM42" s="344"/>
      <c r="GN42" s="344"/>
      <c r="GO42" s="344"/>
      <c r="GP42" s="344"/>
      <c r="GQ42" s="344"/>
      <c r="GR42" s="344"/>
      <c r="GS42" s="344"/>
      <c r="GT42" s="344"/>
      <c r="GU42" s="344"/>
      <c r="GV42" s="344"/>
      <c r="GW42" s="344"/>
      <c r="GX42" s="344"/>
      <c r="GY42" s="344"/>
      <c r="GZ42" s="344"/>
      <c r="HA42" s="344"/>
      <c r="HB42" s="344"/>
      <c r="HC42" s="344"/>
      <c r="HD42" s="344"/>
      <c r="HE42" s="344"/>
      <c r="HF42" s="344"/>
      <c r="HG42" s="344"/>
      <c r="HH42" s="344"/>
      <c r="HI42" s="344"/>
      <c r="HJ42" s="344"/>
      <c r="HK42" s="344"/>
      <c r="HL42" s="344"/>
      <c r="HM42" s="344"/>
      <c r="HN42" s="344"/>
      <c r="HO42" s="344"/>
      <c r="HP42" s="344"/>
      <c r="HQ42" s="344"/>
      <c r="HR42" s="344"/>
      <c r="HS42" s="344"/>
      <c r="HT42" s="344"/>
      <c r="HU42" s="344"/>
      <c r="HV42" s="344"/>
      <c r="HW42" s="344"/>
      <c r="HX42" s="344"/>
      <c r="HY42" s="344"/>
      <c r="HZ42" s="344"/>
      <c r="IA42" s="344"/>
      <c r="IB42" s="344"/>
      <c r="IC42" s="344"/>
      <c r="ID42" s="344"/>
      <c r="IE42" s="344"/>
      <c r="IF42" s="344"/>
      <c r="IG42" s="344"/>
      <c r="IH42" s="344"/>
      <c r="II42" s="344"/>
      <c r="IJ42" s="344"/>
      <c r="IK42" s="344"/>
      <c r="IL42" s="344"/>
      <c r="IM42" s="344"/>
      <c r="IN42" s="344"/>
      <c r="IO42" s="344"/>
      <c r="IP42" s="344"/>
      <c r="IQ42" s="344"/>
      <c r="IR42" s="344"/>
      <c r="IS42" s="344"/>
      <c r="IT42" s="344"/>
      <c r="IU42" s="344"/>
      <c r="IV42" s="344"/>
    </row>
    <row r="43" spans="1:256" ht="15">
      <c r="A43" s="667"/>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344"/>
      <c r="BY43" s="344"/>
      <c r="BZ43" s="344"/>
      <c r="CA43" s="344"/>
      <c r="CB43" s="344"/>
      <c r="CC43" s="344"/>
      <c r="CD43" s="344"/>
      <c r="CE43" s="344"/>
      <c r="CF43" s="344"/>
      <c r="CG43" s="344"/>
      <c r="CH43" s="344"/>
      <c r="CI43" s="344"/>
      <c r="CJ43" s="344"/>
      <c r="CK43" s="344"/>
      <c r="CL43" s="344"/>
      <c r="CM43" s="344"/>
      <c r="CN43" s="344"/>
      <c r="CO43" s="344"/>
      <c r="CP43" s="344"/>
      <c r="CQ43" s="344"/>
      <c r="CR43" s="344"/>
      <c r="CS43" s="344"/>
      <c r="CT43" s="344"/>
      <c r="CU43" s="344"/>
      <c r="CV43" s="344"/>
      <c r="CW43" s="344"/>
      <c r="CX43" s="344"/>
      <c r="CY43" s="344"/>
      <c r="CZ43" s="344"/>
      <c r="DA43" s="344"/>
      <c r="DB43" s="344"/>
      <c r="DC43" s="344"/>
      <c r="DD43" s="344"/>
      <c r="DE43" s="344"/>
      <c r="DF43" s="344"/>
      <c r="DG43" s="344"/>
      <c r="DH43" s="344"/>
      <c r="DI43" s="344"/>
      <c r="DJ43" s="344"/>
      <c r="DK43" s="344"/>
      <c r="DL43" s="344"/>
      <c r="DM43" s="344"/>
      <c r="DN43" s="344"/>
      <c r="DO43" s="344"/>
      <c r="DP43" s="344"/>
      <c r="DQ43" s="344"/>
      <c r="DR43" s="344"/>
      <c r="DS43" s="344"/>
      <c r="DT43" s="344"/>
      <c r="DU43" s="344"/>
      <c r="DV43" s="344"/>
      <c r="DW43" s="344"/>
      <c r="DX43" s="344"/>
      <c r="DY43" s="344"/>
      <c r="DZ43" s="344"/>
      <c r="EA43" s="344"/>
      <c r="EB43" s="344"/>
      <c r="EC43" s="344"/>
      <c r="ED43" s="344"/>
      <c r="EE43" s="344"/>
      <c r="EF43" s="344"/>
      <c r="EG43" s="344"/>
      <c r="EH43" s="344"/>
      <c r="EI43" s="344"/>
      <c r="EJ43" s="344"/>
      <c r="EK43" s="344"/>
      <c r="EL43" s="344"/>
      <c r="EM43" s="344"/>
      <c r="EN43" s="344"/>
      <c r="EO43" s="344"/>
      <c r="EP43" s="344"/>
      <c r="EQ43" s="344"/>
      <c r="ER43" s="344"/>
      <c r="ES43" s="344"/>
      <c r="ET43" s="344"/>
      <c r="EU43" s="344"/>
      <c r="EV43" s="344"/>
      <c r="EW43" s="344"/>
      <c r="EX43" s="344"/>
      <c r="EY43" s="344"/>
      <c r="EZ43" s="344"/>
      <c r="FA43" s="344"/>
      <c r="FB43" s="344"/>
      <c r="FC43" s="344"/>
      <c r="FD43" s="344"/>
      <c r="FE43" s="344"/>
      <c r="FF43" s="344"/>
      <c r="FG43" s="344"/>
      <c r="FH43" s="344"/>
      <c r="FI43" s="344"/>
      <c r="FJ43" s="344"/>
      <c r="FK43" s="344"/>
      <c r="FL43" s="344"/>
      <c r="FM43" s="344"/>
      <c r="FN43" s="344"/>
      <c r="FO43" s="344"/>
      <c r="FP43" s="344"/>
      <c r="FQ43" s="344"/>
      <c r="FR43" s="344"/>
      <c r="FS43" s="344"/>
      <c r="FT43" s="344"/>
      <c r="FU43" s="344"/>
      <c r="FV43" s="344"/>
      <c r="FW43" s="344"/>
      <c r="FX43" s="344"/>
      <c r="FY43" s="344"/>
      <c r="FZ43" s="344"/>
      <c r="GA43" s="344"/>
      <c r="GB43" s="344"/>
      <c r="GC43" s="344"/>
      <c r="GD43" s="344"/>
      <c r="GE43" s="344"/>
      <c r="GF43" s="344"/>
      <c r="GG43" s="344"/>
      <c r="GH43" s="344"/>
      <c r="GI43" s="344"/>
      <c r="GJ43" s="344"/>
      <c r="GK43" s="344"/>
      <c r="GL43" s="344"/>
      <c r="GM43" s="344"/>
      <c r="GN43" s="344"/>
      <c r="GO43" s="344"/>
      <c r="GP43" s="344"/>
      <c r="GQ43" s="344"/>
      <c r="GR43" s="344"/>
      <c r="GS43" s="344"/>
      <c r="GT43" s="344"/>
      <c r="GU43" s="344"/>
      <c r="GV43" s="344"/>
      <c r="GW43" s="344"/>
      <c r="GX43" s="344"/>
      <c r="GY43" s="344"/>
      <c r="GZ43" s="344"/>
      <c r="HA43" s="344"/>
      <c r="HB43" s="344"/>
      <c r="HC43" s="344"/>
      <c r="HD43" s="344"/>
      <c r="HE43" s="344"/>
      <c r="HF43" s="344"/>
      <c r="HG43" s="344"/>
      <c r="HH43" s="344"/>
      <c r="HI43" s="344"/>
      <c r="HJ43" s="344"/>
      <c r="HK43" s="344"/>
      <c r="HL43" s="344"/>
      <c r="HM43" s="344"/>
      <c r="HN43" s="344"/>
      <c r="HO43" s="344"/>
      <c r="HP43" s="344"/>
      <c r="HQ43" s="344"/>
      <c r="HR43" s="344"/>
      <c r="HS43" s="344"/>
      <c r="HT43" s="344"/>
      <c r="HU43" s="344"/>
      <c r="HV43" s="344"/>
      <c r="HW43" s="344"/>
      <c r="HX43" s="344"/>
      <c r="HY43" s="344"/>
      <c r="HZ43" s="344"/>
      <c r="IA43" s="344"/>
      <c r="IB43" s="344"/>
      <c r="IC43" s="344"/>
      <c r="ID43" s="344"/>
      <c r="IE43" s="344"/>
      <c r="IF43" s="344"/>
      <c r="IG43" s="344"/>
      <c r="IH43" s="344"/>
      <c r="II43" s="344"/>
      <c r="IJ43" s="344"/>
      <c r="IK43" s="344"/>
      <c r="IL43" s="344"/>
      <c r="IM43" s="344"/>
      <c r="IN43" s="344"/>
      <c r="IO43" s="344"/>
      <c r="IP43" s="344"/>
      <c r="IQ43" s="344"/>
      <c r="IR43" s="344"/>
      <c r="IS43" s="344"/>
      <c r="IT43" s="344"/>
      <c r="IU43" s="344"/>
      <c r="IV43" s="344"/>
    </row>
    <row r="44" spans="1:256" ht="15">
      <c r="A44" s="667" t="s">
        <v>159</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4"/>
      <c r="BR44" s="344"/>
      <c r="BS44" s="344"/>
      <c r="BT44" s="344"/>
      <c r="BU44" s="344"/>
      <c r="BV44" s="344"/>
      <c r="BW44" s="344"/>
      <c r="BX44" s="344"/>
      <c r="BY44" s="344"/>
      <c r="BZ44" s="344"/>
      <c r="CA44" s="344"/>
      <c r="CB44" s="344"/>
      <c r="CC44" s="344"/>
      <c r="CD44" s="344"/>
      <c r="CE44" s="344"/>
      <c r="CF44" s="344"/>
      <c r="CG44" s="344"/>
      <c r="CH44" s="344"/>
      <c r="CI44" s="344"/>
      <c r="CJ44" s="344"/>
      <c r="CK44" s="344"/>
      <c r="CL44" s="344"/>
      <c r="CM44" s="344"/>
      <c r="CN44" s="344"/>
      <c r="CO44" s="344"/>
      <c r="CP44" s="344"/>
      <c r="CQ44" s="344"/>
      <c r="CR44" s="344"/>
      <c r="CS44" s="344"/>
      <c r="CT44" s="344"/>
      <c r="CU44" s="344"/>
      <c r="CV44" s="344"/>
      <c r="CW44" s="344"/>
      <c r="CX44" s="344"/>
      <c r="CY44" s="344"/>
      <c r="CZ44" s="344"/>
      <c r="DA44" s="344"/>
      <c r="DB44" s="344"/>
      <c r="DC44" s="344"/>
      <c r="DD44" s="344"/>
      <c r="DE44" s="344"/>
      <c r="DF44" s="344"/>
      <c r="DG44" s="344"/>
      <c r="DH44" s="344"/>
      <c r="DI44" s="344"/>
      <c r="DJ44" s="344"/>
      <c r="DK44" s="344"/>
      <c r="DL44" s="344"/>
      <c r="DM44" s="344"/>
      <c r="DN44" s="344"/>
      <c r="DO44" s="344"/>
      <c r="DP44" s="344"/>
      <c r="DQ44" s="344"/>
      <c r="DR44" s="344"/>
      <c r="DS44" s="344"/>
      <c r="DT44" s="344"/>
      <c r="DU44" s="344"/>
      <c r="DV44" s="344"/>
      <c r="DW44" s="344"/>
      <c r="DX44" s="344"/>
      <c r="DY44" s="344"/>
      <c r="DZ44" s="344"/>
      <c r="EA44" s="344"/>
      <c r="EB44" s="344"/>
      <c r="EC44" s="344"/>
      <c r="ED44" s="344"/>
      <c r="EE44" s="344"/>
      <c r="EF44" s="344"/>
      <c r="EG44" s="344"/>
      <c r="EH44" s="344"/>
      <c r="EI44" s="344"/>
      <c r="EJ44" s="344"/>
      <c r="EK44" s="344"/>
      <c r="EL44" s="344"/>
      <c r="EM44" s="344"/>
      <c r="EN44" s="344"/>
      <c r="EO44" s="344"/>
      <c r="EP44" s="344"/>
      <c r="EQ44" s="344"/>
      <c r="ER44" s="344"/>
      <c r="ES44" s="344"/>
      <c r="ET44" s="344"/>
      <c r="EU44" s="344"/>
      <c r="EV44" s="344"/>
      <c r="EW44" s="344"/>
      <c r="EX44" s="344"/>
      <c r="EY44" s="344"/>
      <c r="EZ44" s="344"/>
      <c r="FA44" s="344"/>
      <c r="FB44" s="344"/>
      <c r="FC44" s="344"/>
      <c r="FD44" s="344"/>
      <c r="FE44" s="344"/>
      <c r="FF44" s="344"/>
      <c r="FG44" s="344"/>
      <c r="FH44" s="344"/>
      <c r="FI44" s="344"/>
      <c r="FJ44" s="344"/>
      <c r="FK44" s="344"/>
      <c r="FL44" s="344"/>
      <c r="FM44" s="344"/>
      <c r="FN44" s="344"/>
      <c r="FO44" s="344"/>
      <c r="FP44" s="344"/>
      <c r="FQ44" s="344"/>
      <c r="FR44" s="344"/>
      <c r="FS44" s="344"/>
      <c r="FT44" s="344"/>
      <c r="FU44" s="344"/>
      <c r="FV44" s="344"/>
      <c r="FW44" s="344"/>
      <c r="FX44" s="344"/>
      <c r="FY44" s="344"/>
      <c r="FZ44" s="344"/>
      <c r="GA44" s="344"/>
      <c r="GB44" s="344"/>
      <c r="GC44" s="344"/>
      <c r="GD44" s="344"/>
      <c r="GE44" s="344"/>
      <c r="GF44" s="344"/>
      <c r="GG44" s="344"/>
      <c r="GH44" s="344"/>
      <c r="GI44" s="344"/>
      <c r="GJ44" s="344"/>
      <c r="GK44" s="344"/>
      <c r="GL44" s="344"/>
      <c r="GM44" s="344"/>
      <c r="GN44" s="344"/>
      <c r="GO44" s="344"/>
      <c r="GP44" s="344"/>
      <c r="GQ44" s="344"/>
      <c r="GR44" s="344"/>
      <c r="GS44" s="344"/>
      <c r="GT44" s="344"/>
      <c r="GU44" s="344"/>
      <c r="GV44" s="344"/>
      <c r="GW44" s="344"/>
      <c r="GX44" s="344"/>
      <c r="GY44" s="344"/>
      <c r="GZ44" s="344"/>
      <c r="HA44" s="344"/>
      <c r="HB44" s="344"/>
      <c r="HC44" s="344"/>
      <c r="HD44" s="344"/>
      <c r="HE44" s="344"/>
      <c r="HF44" s="344"/>
      <c r="HG44" s="344"/>
      <c r="HH44" s="344"/>
      <c r="HI44" s="344"/>
      <c r="HJ44" s="344"/>
      <c r="HK44" s="344"/>
      <c r="HL44" s="344"/>
      <c r="HM44" s="344"/>
      <c r="HN44" s="344"/>
      <c r="HO44" s="344"/>
      <c r="HP44" s="344"/>
      <c r="HQ44" s="344"/>
      <c r="HR44" s="344"/>
      <c r="HS44" s="344"/>
      <c r="HT44" s="344"/>
      <c r="HU44" s="344"/>
      <c r="HV44" s="344"/>
      <c r="HW44" s="344"/>
      <c r="HX44" s="344"/>
      <c r="HY44" s="344"/>
      <c r="HZ44" s="344"/>
      <c r="IA44" s="344"/>
      <c r="IB44" s="344"/>
      <c r="IC44" s="344"/>
      <c r="ID44" s="344"/>
      <c r="IE44" s="344"/>
      <c r="IF44" s="344"/>
      <c r="IG44" s="344"/>
      <c r="IH44" s="344"/>
      <c r="II44" s="344"/>
      <c r="IJ44" s="344"/>
      <c r="IK44" s="344"/>
      <c r="IL44" s="344"/>
      <c r="IM44" s="344"/>
      <c r="IN44" s="344"/>
      <c r="IO44" s="344"/>
      <c r="IP44" s="344"/>
      <c r="IQ44" s="344"/>
      <c r="IR44" s="344"/>
      <c r="IS44" s="344"/>
      <c r="IT44" s="344"/>
      <c r="IU44" s="344"/>
      <c r="IV44" s="344"/>
    </row>
    <row r="45" spans="1:256" ht="15">
      <c r="A45" s="667"/>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344"/>
      <c r="CA45" s="344"/>
      <c r="CB45" s="344"/>
      <c r="CC45" s="344"/>
      <c r="CD45" s="344"/>
      <c r="CE45" s="344"/>
      <c r="CF45" s="344"/>
      <c r="CG45" s="344"/>
      <c r="CH45" s="344"/>
      <c r="CI45" s="344"/>
      <c r="CJ45" s="344"/>
      <c r="CK45" s="344"/>
      <c r="CL45" s="344"/>
      <c r="CM45" s="344"/>
      <c r="CN45" s="344"/>
      <c r="CO45" s="344"/>
      <c r="CP45" s="344"/>
      <c r="CQ45" s="344"/>
      <c r="CR45" s="344"/>
      <c r="CS45" s="344"/>
      <c r="CT45" s="344"/>
      <c r="CU45" s="344"/>
      <c r="CV45" s="344"/>
      <c r="CW45" s="344"/>
      <c r="CX45" s="344"/>
      <c r="CY45" s="344"/>
      <c r="CZ45" s="344"/>
      <c r="DA45" s="344"/>
      <c r="DB45" s="344"/>
      <c r="DC45" s="344"/>
      <c r="DD45" s="344"/>
      <c r="DE45" s="344"/>
      <c r="DF45" s="344"/>
      <c r="DG45" s="344"/>
      <c r="DH45" s="344"/>
      <c r="DI45" s="344"/>
      <c r="DJ45" s="344"/>
      <c r="DK45" s="344"/>
      <c r="DL45" s="344"/>
      <c r="DM45" s="344"/>
      <c r="DN45" s="344"/>
      <c r="DO45" s="344"/>
      <c r="DP45" s="344"/>
      <c r="DQ45" s="344"/>
      <c r="DR45" s="344"/>
      <c r="DS45" s="344"/>
      <c r="DT45" s="344"/>
      <c r="DU45" s="344"/>
      <c r="DV45" s="344"/>
      <c r="DW45" s="344"/>
      <c r="DX45" s="344"/>
      <c r="DY45" s="344"/>
      <c r="DZ45" s="344"/>
      <c r="EA45" s="344"/>
      <c r="EB45" s="344"/>
      <c r="EC45" s="344"/>
      <c r="ED45" s="344"/>
      <c r="EE45" s="344"/>
      <c r="EF45" s="344"/>
      <c r="EG45" s="344"/>
      <c r="EH45" s="344"/>
      <c r="EI45" s="344"/>
      <c r="EJ45" s="344"/>
      <c r="EK45" s="344"/>
      <c r="EL45" s="344"/>
      <c r="EM45" s="344"/>
      <c r="EN45" s="344"/>
      <c r="EO45" s="344"/>
      <c r="EP45" s="344"/>
      <c r="EQ45" s="344"/>
      <c r="ER45" s="344"/>
      <c r="ES45" s="344"/>
      <c r="ET45" s="344"/>
      <c r="EU45" s="344"/>
      <c r="EV45" s="344"/>
      <c r="EW45" s="344"/>
      <c r="EX45" s="344"/>
      <c r="EY45" s="344"/>
      <c r="EZ45" s="344"/>
      <c r="FA45" s="344"/>
      <c r="FB45" s="344"/>
      <c r="FC45" s="344"/>
      <c r="FD45" s="344"/>
      <c r="FE45" s="344"/>
      <c r="FF45" s="344"/>
      <c r="FG45" s="344"/>
      <c r="FH45" s="344"/>
      <c r="FI45" s="344"/>
      <c r="FJ45" s="344"/>
      <c r="FK45" s="344"/>
      <c r="FL45" s="344"/>
      <c r="FM45" s="344"/>
      <c r="FN45" s="344"/>
      <c r="FO45" s="344"/>
      <c r="FP45" s="344"/>
      <c r="FQ45" s="344"/>
      <c r="FR45" s="344"/>
      <c r="FS45" s="344"/>
      <c r="FT45" s="344"/>
      <c r="FU45" s="344"/>
      <c r="FV45" s="344"/>
      <c r="FW45" s="344"/>
      <c r="FX45" s="344"/>
      <c r="FY45" s="344"/>
      <c r="FZ45" s="344"/>
      <c r="GA45" s="344"/>
      <c r="GB45" s="344"/>
      <c r="GC45" s="344"/>
      <c r="GD45" s="344"/>
      <c r="GE45" s="344"/>
      <c r="GF45" s="344"/>
      <c r="GG45" s="344"/>
      <c r="GH45" s="344"/>
      <c r="GI45" s="344"/>
      <c r="GJ45" s="344"/>
      <c r="GK45" s="344"/>
      <c r="GL45" s="344"/>
      <c r="GM45" s="344"/>
      <c r="GN45" s="344"/>
      <c r="GO45" s="344"/>
      <c r="GP45" s="344"/>
      <c r="GQ45" s="344"/>
      <c r="GR45" s="344"/>
      <c r="GS45" s="344"/>
      <c r="GT45" s="344"/>
      <c r="GU45" s="344"/>
      <c r="GV45" s="344"/>
      <c r="GW45" s="344"/>
      <c r="GX45" s="344"/>
      <c r="GY45" s="344"/>
      <c r="GZ45" s="344"/>
      <c r="HA45" s="344"/>
      <c r="HB45" s="344"/>
      <c r="HC45" s="344"/>
      <c r="HD45" s="344"/>
      <c r="HE45" s="344"/>
      <c r="HF45" s="344"/>
      <c r="HG45" s="344"/>
      <c r="HH45" s="344"/>
      <c r="HI45" s="344"/>
      <c r="HJ45" s="344"/>
      <c r="HK45" s="344"/>
      <c r="HL45" s="344"/>
      <c r="HM45" s="344"/>
      <c r="HN45" s="344"/>
      <c r="HO45" s="344"/>
      <c r="HP45" s="344"/>
      <c r="HQ45" s="344"/>
      <c r="HR45" s="344"/>
      <c r="HS45" s="344"/>
      <c r="HT45" s="344"/>
      <c r="HU45" s="344"/>
      <c r="HV45" s="344"/>
      <c r="HW45" s="344"/>
      <c r="HX45" s="344"/>
      <c r="HY45" s="344"/>
      <c r="HZ45" s="344"/>
      <c r="IA45" s="344"/>
      <c r="IB45" s="344"/>
      <c r="IC45" s="344"/>
      <c r="ID45" s="344"/>
      <c r="IE45" s="344"/>
      <c r="IF45" s="344"/>
      <c r="IG45" s="344"/>
      <c r="IH45" s="344"/>
      <c r="II45" s="344"/>
      <c r="IJ45" s="344"/>
      <c r="IK45" s="344"/>
      <c r="IL45" s="344"/>
      <c r="IM45" s="344"/>
      <c r="IN45" s="344"/>
      <c r="IO45" s="344"/>
      <c r="IP45" s="344"/>
      <c r="IQ45" s="344"/>
      <c r="IR45" s="344"/>
      <c r="IS45" s="344"/>
      <c r="IT45" s="344"/>
      <c r="IU45" s="344"/>
      <c r="IV45" s="344"/>
    </row>
    <row r="46" spans="1:256" ht="68.25">
      <c r="A46" s="666" t="s">
        <v>160</v>
      </c>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4"/>
      <c r="BR46" s="344"/>
      <c r="BS46" s="344"/>
      <c r="BT46" s="344"/>
      <c r="BU46" s="344"/>
      <c r="BV46" s="344"/>
      <c r="BW46" s="344"/>
      <c r="BX46" s="344"/>
      <c r="BY46" s="344"/>
      <c r="BZ46" s="344"/>
      <c r="CA46" s="344"/>
      <c r="CB46" s="344"/>
      <c r="CC46" s="344"/>
      <c r="CD46" s="344"/>
      <c r="CE46" s="344"/>
      <c r="CF46" s="344"/>
      <c r="CG46" s="344"/>
      <c r="CH46" s="344"/>
      <c r="CI46" s="344"/>
      <c r="CJ46" s="344"/>
      <c r="CK46" s="344"/>
      <c r="CL46" s="344"/>
      <c r="CM46" s="344"/>
      <c r="CN46" s="344"/>
      <c r="CO46" s="344"/>
      <c r="CP46" s="344"/>
      <c r="CQ46" s="344"/>
      <c r="CR46" s="344"/>
      <c r="CS46" s="344"/>
      <c r="CT46" s="344"/>
      <c r="CU46" s="344"/>
      <c r="CV46" s="344"/>
      <c r="CW46" s="344"/>
      <c r="CX46" s="344"/>
      <c r="CY46" s="344"/>
      <c r="CZ46" s="344"/>
      <c r="DA46" s="344"/>
      <c r="DB46" s="344"/>
      <c r="DC46" s="344"/>
      <c r="DD46" s="344"/>
      <c r="DE46" s="344"/>
      <c r="DF46" s="344"/>
      <c r="DG46" s="344"/>
      <c r="DH46" s="344"/>
      <c r="DI46" s="344"/>
      <c r="DJ46" s="344"/>
      <c r="DK46" s="344"/>
      <c r="DL46" s="344"/>
      <c r="DM46" s="344"/>
      <c r="DN46" s="344"/>
      <c r="DO46" s="344"/>
      <c r="DP46" s="344"/>
      <c r="DQ46" s="344"/>
      <c r="DR46" s="344"/>
      <c r="DS46" s="344"/>
      <c r="DT46" s="344"/>
      <c r="DU46" s="344"/>
      <c r="DV46" s="344"/>
      <c r="DW46" s="344"/>
      <c r="DX46" s="344"/>
      <c r="DY46" s="344"/>
      <c r="DZ46" s="344"/>
      <c r="EA46" s="344"/>
      <c r="EB46" s="344"/>
      <c r="EC46" s="344"/>
      <c r="ED46" s="344"/>
      <c r="EE46" s="344"/>
      <c r="EF46" s="344"/>
      <c r="EG46" s="344"/>
      <c r="EH46" s="344"/>
      <c r="EI46" s="344"/>
      <c r="EJ46" s="344"/>
      <c r="EK46" s="344"/>
      <c r="EL46" s="344"/>
      <c r="EM46" s="344"/>
      <c r="EN46" s="344"/>
      <c r="EO46" s="344"/>
      <c r="EP46" s="344"/>
      <c r="EQ46" s="344"/>
      <c r="ER46" s="344"/>
      <c r="ES46" s="344"/>
      <c r="ET46" s="344"/>
      <c r="EU46" s="344"/>
      <c r="EV46" s="344"/>
      <c r="EW46" s="344"/>
      <c r="EX46" s="344"/>
      <c r="EY46" s="344"/>
      <c r="EZ46" s="344"/>
      <c r="FA46" s="344"/>
      <c r="FB46" s="344"/>
      <c r="FC46" s="344"/>
      <c r="FD46" s="344"/>
      <c r="FE46" s="344"/>
      <c r="FF46" s="344"/>
      <c r="FG46" s="344"/>
      <c r="FH46" s="344"/>
      <c r="FI46" s="344"/>
      <c r="FJ46" s="344"/>
      <c r="FK46" s="344"/>
      <c r="FL46" s="344"/>
      <c r="FM46" s="344"/>
      <c r="FN46" s="344"/>
      <c r="FO46" s="344"/>
      <c r="FP46" s="344"/>
      <c r="FQ46" s="344"/>
      <c r="FR46" s="344"/>
      <c r="FS46" s="344"/>
      <c r="FT46" s="344"/>
      <c r="FU46" s="344"/>
      <c r="FV46" s="344"/>
      <c r="FW46" s="344"/>
      <c r="FX46" s="344"/>
      <c r="FY46" s="344"/>
      <c r="FZ46" s="344"/>
      <c r="GA46" s="344"/>
      <c r="GB46" s="344"/>
      <c r="GC46" s="344"/>
      <c r="GD46" s="344"/>
      <c r="GE46" s="344"/>
      <c r="GF46" s="344"/>
      <c r="GG46" s="344"/>
      <c r="GH46" s="344"/>
      <c r="GI46" s="344"/>
      <c r="GJ46" s="344"/>
      <c r="GK46" s="344"/>
      <c r="GL46" s="344"/>
      <c r="GM46" s="344"/>
      <c r="GN46" s="344"/>
      <c r="GO46" s="344"/>
      <c r="GP46" s="344"/>
      <c r="GQ46" s="344"/>
      <c r="GR46" s="344"/>
      <c r="GS46" s="344"/>
      <c r="GT46" s="344"/>
      <c r="GU46" s="344"/>
      <c r="GV46" s="344"/>
      <c r="GW46" s="344"/>
      <c r="GX46" s="344"/>
      <c r="GY46" s="344"/>
      <c r="GZ46" s="344"/>
      <c r="HA46" s="344"/>
      <c r="HB46" s="344"/>
      <c r="HC46" s="344"/>
      <c r="HD46" s="344"/>
      <c r="HE46" s="344"/>
      <c r="HF46" s="344"/>
      <c r="HG46" s="344"/>
      <c r="HH46" s="344"/>
      <c r="HI46" s="344"/>
      <c r="HJ46" s="344"/>
      <c r="HK46" s="344"/>
      <c r="HL46" s="344"/>
      <c r="HM46" s="344"/>
      <c r="HN46" s="344"/>
      <c r="HO46" s="344"/>
      <c r="HP46" s="344"/>
      <c r="HQ46" s="344"/>
      <c r="HR46" s="344"/>
      <c r="HS46" s="344"/>
      <c r="HT46" s="344"/>
      <c r="HU46" s="344"/>
      <c r="HV46" s="344"/>
      <c r="HW46" s="344"/>
      <c r="HX46" s="344"/>
      <c r="HY46" s="344"/>
      <c r="HZ46" s="344"/>
      <c r="IA46" s="344"/>
      <c r="IB46" s="344"/>
      <c r="IC46" s="344"/>
      <c r="ID46" s="344"/>
      <c r="IE46" s="344"/>
      <c r="IF46" s="344"/>
      <c r="IG46" s="344"/>
      <c r="IH46" s="344"/>
      <c r="II46" s="344"/>
      <c r="IJ46" s="344"/>
      <c r="IK46" s="344"/>
      <c r="IL46" s="344"/>
      <c r="IM46" s="344"/>
      <c r="IN46" s="344"/>
      <c r="IO46" s="344"/>
      <c r="IP46" s="344"/>
      <c r="IQ46" s="344"/>
      <c r="IR46" s="344"/>
      <c r="IS46" s="344"/>
      <c r="IT46" s="344"/>
      <c r="IU46" s="344"/>
      <c r="IV46" s="344"/>
    </row>
    <row r="47" spans="1:256" ht="15">
      <c r="A47" s="668" t="s">
        <v>161</v>
      </c>
      <c r="B47" s="344"/>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4"/>
      <c r="BR47" s="344"/>
      <c r="BS47" s="344"/>
      <c r="BT47" s="344"/>
      <c r="BU47" s="344"/>
      <c r="BV47" s="344"/>
      <c r="BW47" s="344"/>
      <c r="BX47" s="344"/>
      <c r="BY47" s="344"/>
      <c r="BZ47" s="344"/>
      <c r="CA47" s="344"/>
      <c r="CB47" s="344"/>
      <c r="CC47" s="344"/>
      <c r="CD47" s="344"/>
      <c r="CE47" s="344"/>
      <c r="CF47" s="344"/>
      <c r="CG47" s="344"/>
      <c r="CH47" s="344"/>
      <c r="CI47" s="344"/>
      <c r="CJ47" s="344"/>
      <c r="CK47" s="344"/>
      <c r="CL47" s="344"/>
      <c r="CM47" s="344"/>
      <c r="CN47" s="344"/>
      <c r="CO47" s="344"/>
      <c r="CP47" s="344"/>
      <c r="CQ47" s="344"/>
      <c r="CR47" s="344"/>
      <c r="CS47" s="344"/>
      <c r="CT47" s="344"/>
      <c r="CU47" s="344"/>
      <c r="CV47" s="344"/>
      <c r="CW47" s="344"/>
      <c r="CX47" s="344"/>
      <c r="CY47" s="344"/>
      <c r="CZ47" s="344"/>
      <c r="DA47" s="344"/>
      <c r="DB47" s="344"/>
      <c r="DC47" s="344"/>
      <c r="DD47" s="344"/>
      <c r="DE47" s="344"/>
      <c r="DF47" s="344"/>
      <c r="DG47" s="344"/>
      <c r="DH47" s="344"/>
      <c r="DI47" s="344"/>
      <c r="DJ47" s="344"/>
      <c r="DK47" s="344"/>
      <c r="DL47" s="344"/>
      <c r="DM47" s="344"/>
      <c r="DN47" s="344"/>
      <c r="DO47" s="344"/>
      <c r="DP47" s="344"/>
      <c r="DQ47" s="344"/>
      <c r="DR47" s="344"/>
      <c r="DS47" s="344"/>
      <c r="DT47" s="344"/>
      <c r="DU47" s="344"/>
      <c r="DV47" s="344"/>
      <c r="DW47" s="344"/>
      <c r="DX47" s="344"/>
      <c r="DY47" s="344"/>
      <c r="DZ47" s="344"/>
      <c r="EA47" s="344"/>
      <c r="EB47" s="344"/>
      <c r="EC47" s="344"/>
      <c r="ED47" s="344"/>
      <c r="EE47" s="344"/>
      <c r="EF47" s="344"/>
      <c r="EG47" s="344"/>
      <c r="EH47" s="344"/>
      <c r="EI47" s="344"/>
      <c r="EJ47" s="344"/>
      <c r="EK47" s="344"/>
      <c r="EL47" s="344"/>
      <c r="EM47" s="344"/>
      <c r="EN47" s="344"/>
      <c r="EO47" s="344"/>
      <c r="EP47" s="344"/>
      <c r="EQ47" s="344"/>
      <c r="ER47" s="344"/>
      <c r="ES47" s="344"/>
      <c r="ET47" s="344"/>
      <c r="EU47" s="344"/>
      <c r="EV47" s="344"/>
      <c r="EW47" s="344"/>
      <c r="EX47" s="344"/>
      <c r="EY47" s="344"/>
      <c r="EZ47" s="344"/>
      <c r="FA47" s="344"/>
      <c r="FB47" s="344"/>
      <c r="FC47" s="344"/>
      <c r="FD47" s="344"/>
      <c r="FE47" s="344"/>
      <c r="FF47" s="344"/>
      <c r="FG47" s="344"/>
      <c r="FH47" s="344"/>
      <c r="FI47" s="344"/>
      <c r="FJ47" s="344"/>
      <c r="FK47" s="344"/>
      <c r="FL47" s="344"/>
      <c r="FM47" s="344"/>
      <c r="FN47" s="344"/>
      <c r="FO47" s="344"/>
      <c r="FP47" s="344"/>
      <c r="FQ47" s="344"/>
      <c r="FR47" s="344"/>
      <c r="FS47" s="344"/>
      <c r="FT47" s="344"/>
      <c r="FU47" s="344"/>
      <c r="FV47" s="344"/>
      <c r="FW47" s="344"/>
      <c r="FX47" s="344"/>
      <c r="FY47" s="344"/>
      <c r="FZ47" s="344"/>
      <c r="GA47" s="344"/>
      <c r="GB47" s="344"/>
      <c r="GC47" s="344"/>
      <c r="GD47" s="344"/>
      <c r="GE47" s="344"/>
      <c r="GF47" s="344"/>
      <c r="GG47" s="344"/>
      <c r="GH47" s="344"/>
      <c r="GI47" s="344"/>
      <c r="GJ47" s="344"/>
      <c r="GK47" s="344"/>
      <c r="GL47" s="344"/>
      <c r="GM47" s="344"/>
      <c r="GN47" s="344"/>
      <c r="GO47" s="344"/>
      <c r="GP47" s="344"/>
      <c r="GQ47" s="344"/>
      <c r="GR47" s="344"/>
      <c r="GS47" s="344"/>
      <c r="GT47" s="344"/>
      <c r="GU47" s="344"/>
      <c r="GV47" s="344"/>
      <c r="GW47" s="344"/>
      <c r="GX47" s="344"/>
      <c r="GY47" s="344"/>
      <c r="GZ47" s="344"/>
      <c r="HA47" s="344"/>
      <c r="HB47" s="344"/>
      <c r="HC47" s="344"/>
      <c r="HD47" s="344"/>
      <c r="HE47" s="344"/>
      <c r="HF47" s="344"/>
      <c r="HG47" s="344"/>
      <c r="HH47" s="344"/>
      <c r="HI47" s="344"/>
      <c r="HJ47" s="344"/>
      <c r="HK47" s="344"/>
      <c r="HL47" s="344"/>
      <c r="HM47" s="344"/>
      <c r="HN47" s="344"/>
      <c r="HO47" s="344"/>
      <c r="HP47" s="344"/>
      <c r="HQ47" s="344"/>
      <c r="HR47" s="344"/>
      <c r="HS47" s="344"/>
      <c r="HT47" s="344"/>
      <c r="HU47" s="344"/>
      <c r="HV47" s="344"/>
      <c r="HW47" s="344"/>
      <c r="HX47" s="344"/>
      <c r="HY47" s="344"/>
      <c r="HZ47" s="344"/>
      <c r="IA47" s="344"/>
      <c r="IB47" s="344"/>
      <c r="IC47" s="344"/>
      <c r="ID47" s="344"/>
      <c r="IE47" s="344"/>
      <c r="IF47" s="344"/>
      <c r="IG47" s="344"/>
      <c r="IH47" s="344"/>
      <c r="II47" s="344"/>
      <c r="IJ47" s="344"/>
      <c r="IK47" s="344"/>
      <c r="IL47" s="344"/>
      <c r="IM47" s="344"/>
      <c r="IN47" s="344"/>
      <c r="IO47" s="344"/>
      <c r="IP47" s="344"/>
      <c r="IQ47" s="344"/>
      <c r="IR47" s="344"/>
      <c r="IS47" s="344"/>
      <c r="IT47" s="344"/>
      <c r="IU47" s="344"/>
      <c r="IV47" s="344"/>
    </row>
    <row r="48" spans="1:256" ht="27.75">
      <c r="A48" s="666" t="s">
        <v>162</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c r="BX48" s="344"/>
      <c r="BY48" s="344"/>
      <c r="BZ48" s="344"/>
      <c r="CA48" s="344"/>
      <c r="CB48" s="344"/>
      <c r="CC48" s="344"/>
      <c r="CD48" s="344"/>
      <c r="CE48" s="344"/>
      <c r="CF48" s="344"/>
      <c r="CG48" s="344"/>
      <c r="CH48" s="344"/>
      <c r="CI48" s="344"/>
      <c r="CJ48" s="344"/>
      <c r="CK48" s="344"/>
      <c r="CL48" s="344"/>
      <c r="CM48" s="344"/>
      <c r="CN48" s="344"/>
      <c r="CO48" s="344"/>
      <c r="CP48" s="344"/>
      <c r="CQ48" s="344"/>
      <c r="CR48" s="344"/>
      <c r="CS48" s="344"/>
      <c r="CT48" s="344"/>
      <c r="CU48" s="344"/>
      <c r="CV48" s="344"/>
      <c r="CW48" s="344"/>
      <c r="CX48" s="344"/>
      <c r="CY48" s="344"/>
      <c r="CZ48" s="344"/>
      <c r="DA48" s="344"/>
      <c r="DB48" s="344"/>
      <c r="DC48" s="344"/>
      <c r="DD48" s="344"/>
      <c r="DE48" s="344"/>
      <c r="DF48" s="344"/>
      <c r="DG48" s="344"/>
      <c r="DH48" s="344"/>
      <c r="DI48" s="344"/>
      <c r="DJ48" s="344"/>
      <c r="DK48" s="344"/>
      <c r="DL48" s="344"/>
      <c r="DM48" s="344"/>
      <c r="DN48" s="344"/>
      <c r="DO48" s="344"/>
      <c r="DP48" s="344"/>
      <c r="DQ48" s="344"/>
      <c r="DR48" s="344"/>
      <c r="DS48" s="344"/>
      <c r="DT48" s="344"/>
      <c r="DU48" s="344"/>
      <c r="DV48" s="344"/>
      <c r="DW48" s="344"/>
      <c r="DX48" s="344"/>
      <c r="DY48" s="344"/>
      <c r="DZ48" s="344"/>
      <c r="EA48" s="344"/>
      <c r="EB48" s="344"/>
      <c r="EC48" s="344"/>
      <c r="ED48" s="344"/>
      <c r="EE48" s="344"/>
      <c r="EF48" s="344"/>
      <c r="EG48" s="344"/>
      <c r="EH48" s="344"/>
      <c r="EI48" s="344"/>
      <c r="EJ48" s="344"/>
      <c r="EK48" s="344"/>
      <c r="EL48" s="344"/>
      <c r="EM48" s="344"/>
      <c r="EN48" s="344"/>
      <c r="EO48" s="344"/>
      <c r="EP48" s="344"/>
      <c r="EQ48" s="344"/>
      <c r="ER48" s="344"/>
      <c r="ES48" s="344"/>
      <c r="ET48" s="344"/>
      <c r="EU48" s="344"/>
      <c r="EV48" s="344"/>
      <c r="EW48" s="344"/>
      <c r="EX48" s="344"/>
      <c r="EY48" s="344"/>
      <c r="EZ48" s="344"/>
      <c r="FA48" s="344"/>
      <c r="FB48" s="344"/>
      <c r="FC48" s="344"/>
      <c r="FD48" s="344"/>
      <c r="FE48" s="344"/>
      <c r="FF48" s="344"/>
      <c r="FG48" s="344"/>
      <c r="FH48" s="344"/>
      <c r="FI48" s="344"/>
      <c r="FJ48" s="344"/>
      <c r="FK48" s="344"/>
      <c r="FL48" s="344"/>
      <c r="FM48" s="344"/>
      <c r="FN48" s="344"/>
      <c r="FO48" s="344"/>
      <c r="FP48" s="344"/>
      <c r="FQ48" s="344"/>
      <c r="FR48" s="344"/>
      <c r="FS48" s="344"/>
      <c r="FT48" s="344"/>
      <c r="FU48" s="344"/>
      <c r="FV48" s="344"/>
      <c r="FW48" s="344"/>
      <c r="FX48" s="344"/>
      <c r="FY48" s="344"/>
      <c r="FZ48" s="344"/>
      <c r="GA48" s="344"/>
      <c r="GB48" s="344"/>
      <c r="GC48" s="344"/>
      <c r="GD48" s="344"/>
      <c r="GE48" s="344"/>
      <c r="GF48" s="344"/>
      <c r="GG48" s="344"/>
      <c r="GH48" s="344"/>
      <c r="GI48" s="344"/>
      <c r="GJ48" s="344"/>
      <c r="GK48" s="344"/>
      <c r="GL48" s="344"/>
      <c r="GM48" s="344"/>
      <c r="GN48" s="344"/>
      <c r="GO48" s="344"/>
      <c r="GP48" s="344"/>
      <c r="GQ48" s="344"/>
      <c r="GR48" s="344"/>
      <c r="GS48" s="344"/>
      <c r="GT48" s="344"/>
      <c r="GU48" s="344"/>
      <c r="GV48" s="344"/>
      <c r="GW48" s="344"/>
      <c r="GX48" s="344"/>
      <c r="GY48" s="344"/>
      <c r="GZ48" s="344"/>
      <c r="HA48" s="344"/>
      <c r="HB48" s="344"/>
      <c r="HC48" s="344"/>
      <c r="HD48" s="344"/>
      <c r="HE48" s="344"/>
      <c r="HF48" s="344"/>
      <c r="HG48" s="344"/>
      <c r="HH48" s="344"/>
      <c r="HI48" s="344"/>
      <c r="HJ48" s="344"/>
      <c r="HK48" s="344"/>
      <c r="HL48" s="344"/>
      <c r="HM48" s="344"/>
      <c r="HN48" s="344"/>
      <c r="HO48" s="344"/>
      <c r="HP48" s="344"/>
      <c r="HQ48" s="344"/>
      <c r="HR48" s="344"/>
      <c r="HS48" s="344"/>
      <c r="HT48" s="344"/>
      <c r="HU48" s="344"/>
      <c r="HV48" s="344"/>
      <c r="HW48" s="344"/>
      <c r="HX48" s="344"/>
      <c r="HY48" s="344"/>
      <c r="HZ48" s="344"/>
      <c r="IA48" s="344"/>
      <c r="IB48" s="344"/>
      <c r="IC48" s="344"/>
      <c r="ID48" s="344"/>
      <c r="IE48" s="344"/>
      <c r="IF48" s="344"/>
      <c r="IG48" s="344"/>
      <c r="IH48" s="344"/>
      <c r="II48" s="344"/>
      <c r="IJ48" s="344"/>
      <c r="IK48" s="344"/>
      <c r="IL48" s="344"/>
      <c r="IM48" s="344"/>
      <c r="IN48" s="344"/>
      <c r="IO48" s="344"/>
      <c r="IP48" s="344"/>
      <c r="IQ48" s="344"/>
      <c r="IR48" s="344"/>
      <c r="IS48" s="344"/>
      <c r="IT48" s="344"/>
      <c r="IU48" s="344"/>
      <c r="IV48" s="344"/>
    </row>
    <row r="49" spans="1:256" ht="15">
      <c r="A49" s="667"/>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c r="BX49" s="344"/>
      <c r="BY49" s="344"/>
      <c r="BZ49" s="344"/>
      <c r="CA49" s="344"/>
      <c r="CB49" s="344"/>
      <c r="CC49" s="344"/>
      <c r="CD49" s="344"/>
      <c r="CE49" s="344"/>
      <c r="CF49" s="344"/>
      <c r="CG49" s="344"/>
      <c r="CH49" s="344"/>
      <c r="CI49" s="344"/>
      <c r="CJ49" s="344"/>
      <c r="CK49" s="344"/>
      <c r="CL49" s="344"/>
      <c r="CM49" s="344"/>
      <c r="CN49" s="344"/>
      <c r="CO49" s="344"/>
      <c r="CP49" s="344"/>
      <c r="CQ49" s="344"/>
      <c r="CR49" s="344"/>
      <c r="CS49" s="344"/>
      <c r="CT49" s="344"/>
      <c r="CU49" s="344"/>
      <c r="CV49" s="344"/>
      <c r="CW49" s="344"/>
      <c r="CX49" s="344"/>
      <c r="CY49" s="344"/>
      <c r="CZ49" s="344"/>
      <c r="DA49" s="344"/>
      <c r="DB49" s="344"/>
      <c r="DC49" s="344"/>
      <c r="DD49" s="344"/>
      <c r="DE49" s="344"/>
      <c r="DF49" s="344"/>
      <c r="DG49" s="344"/>
      <c r="DH49" s="344"/>
      <c r="DI49" s="344"/>
      <c r="DJ49" s="344"/>
      <c r="DK49" s="344"/>
      <c r="DL49" s="344"/>
      <c r="DM49" s="344"/>
      <c r="DN49" s="344"/>
      <c r="DO49" s="344"/>
      <c r="DP49" s="344"/>
      <c r="DQ49" s="344"/>
      <c r="DR49" s="344"/>
      <c r="DS49" s="344"/>
      <c r="DT49" s="344"/>
      <c r="DU49" s="344"/>
      <c r="DV49" s="344"/>
      <c r="DW49" s="344"/>
      <c r="DX49" s="344"/>
      <c r="DY49" s="344"/>
      <c r="DZ49" s="344"/>
      <c r="EA49" s="344"/>
      <c r="EB49" s="344"/>
      <c r="EC49" s="344"/>
      <c r="ED49" s="344"/>
      <c r="EE49" s="344"/>
      <c r="EF49" s="344"/>
      <c r="EG49" s="344"/>
      <c r="EH49" s="344"/>
      <c r="EI49" s="344"/>
      <c r="EJ49" s="344"/>
      <c r="EK49" s="344"/>
      <c r="EL49" s="344"/>
      <c r="EM49" s="344"/>
      <c r="EN49" s="344"/>
      <c r="EO49" s="344"/>
      <c r="EP49" s="344"/>
      <c r="EQ49" s="344"/>
      <c r="ER49" s="344"/>
      <c r="ES49" s="344"/>
      <c r="ET49" s="344"/>
      <c r="EU49" s="344"/>
      <c r="EV49" s="344"/>
      <c r="EW49" s="344"/>
      <c r="EX49" s="344"/>
      <c r="EY49" s="344"/>
      <c r="EZ49" s="344"/>
      <c r="FA49" s="344"/>
      <c r="FB49" s="344"/>
      <c r="FC49" s="344"/>
      <c r="FD49" s="344"/>
      <c r="FE49" s="344"/>
      <c r="FF49" s="344"/>
      <c r="FG49" s="344"/>
      <c r="FH49" s="344"/>
      <c r="FI49" s="344"/>
      <c r="FJ49" s="344"/>
      <c r="FK49" s="344"/>
      <c r="FL49" s="344"/>
      <c r="FM49" s="344"/>
      <c r="FN49" s="344"/>
      <c r="FO49" s="344"/>
      <c r="FP49" s="344"/>
      <c r="FQ49" s="344"/>
      <c r="FR49" s="344"/>
      <c r="FS49" s="344"/>
      <c r="FT49" s="344"/>
      <c r="FU49" s="344"/>
      <c r="FV49" s="344"/>
      <c r="FW49" s="344"/>
      <c r="FX49" s="344"/>
      <c r="FY49" s="344"/>
      <c r="FZ49" s="344"/>
      <c r="GA49" s="344"/>
      <c r="GB49" s="344"/>
      <c r="GC49" s="344"/>
      <c r="GD49" s="344"/>
      <c r="GE49" s="344"/>
      <c r="GF49" s="344"/>
      <c r="GG49" s="344"/>
      <c r="GH49" s="344"/>
      <c r="GI49" s="344"/>
      <c r="GJ49" s="344"/>
      <c r="GK49" s="344"/>
      <c r="GL49" s="344"/>
      <c r="GM49" s="344"/>
      <c r="GN49" s="344"/>
      <c r="GO49" s="344"/>
      <c r="GP49" s="344"/>
      <c r="GQ49" s="344"/>
      <c r="GR49" s="344"/>
      <c r="GS49" s="344"/>
      <c r="GT49" s="344"/>
      <c r="GU49" s="344"/>
      <c r="GV49" s="344"/>
      <c r="GW49" s="344"/>
      <c r="GX49" s="344"/>
      <c r="GY49" s="344"/>
      <c r="GZ49" s="344"/>
      <c r="HA49" s="344"/>
      <c r="HB49" s="344"/>
      <c r="HC49" s="344"/>
      <c r="HD49" s="344"/>
      <c r="HE49" s="344"/>
      <c r="HF49" s="344"/>
      <c r="HG49" s="344"/>
      <c r="HH49" s="344"/>
      <c r="HI49" s="344"/>
      <c r="HJ49" s="344"/>
      <c r="HK49" s="344"/>
      <c r="HL49" s="344"/>
      <c r="HM49" s="344"/>
      <c r="HN49" s="344"/>
      <c r="HO49" s="344"/>
      <c r="HP49" s="344"/>
      <c r="HQ49" s="344"/>
      <c r="HR49" s="344"/>
      <c r="HS49" s="344"/>
      <c r="HT49" s="344"/>
      <c r="HU49" s="344"/>
      <c r="HV49" s="344"/>
      <c r="HW49" s="344"/>
      <c r="HX49" s="344"/>
      <c r="HY49" s="344"/>
      <c r="HZ49" s="344"/>
      <c r="IA49" s="344"/>
      <c r="IB49" s="344"/>
      <c r="IC49" s="344"/>
      <c r="ID49" s="344"/>
      <c r="IE49" s="344"/>
      <c r="IF49" s="344"/>
      <c r="IG49" s="344"/>
      <c r="IH49" s="344"/>
      <c r="II49" s="344"/>
      <c r="IJ49" s="344"/>
      <c r="IK49" s="344"/>
      <c r="IL49" s="344"/>
      <c r="IM49" s="344"/>
      <c r="IN49" s="344"/>
      <c r="IO49" s="344"/>
      <c r="IP49" s="344"/>
      <c r="IQ49" s="344"/>
      <c r="IR49" s="344"/>
      <c r="IS49" s="344"/>
      <c r="IT49" s="344"/>
      <c r="IU49" s="344"/>
      <c r="IV49" s="344"/>
    </row>
    <row r="50" spans="1:256" ht="15">
      <c r="A50" s="668" t="s">
        <v>163</v>
      </c>
      <c r="B50" s="344"/>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4"/>
      <c r="BU50" s="344"/>
      <c r="BV50" s="344"/>
      <c r="BW50" s="344"/>
      <c r="BX50" s="344"/>
      <c r="BY50" s="344"/>
      <c r="BZ50" s="344"/>
      <c r="CA50" s="344"/>
      <c r="CB50" s="344"/>
      <c r="CC50" s="344"/>
      <c r="CD50" s="344"/>
      <c r="CE50" s="344"/>
      <c r="CF50" s="344"/>
      <c r="CG50" s="344"/>
      <c r="CH50" s="344"/>
      <c r="CI50" s="344"/>
      <c r="CJ50" s="344"/>
      <c r="CK50" s="344"/>
      <c r="CL50" s="344"/>
      <c r="CM50" s="344"/>
      <c r="CN50" s="344"/>
      <c r="CO50" s="344"/>
      <c r="CP50" s="344"/>
      <c r="CQ50" s="344"/>
      <c r="CR50" s="344"/>
      <c r="CS50" s="344"/>
      <c r="CT50" s="344"/>
      <c r="CU50" s="344"/>
      <c r="CV50" s="344"/>
      <c r="CW50" s="344"/>
      <c r="CX50" s="344"/>
      <c r="CY50" s="344"/>
      <c r="CZ50" s="344"/>
      <c r="DA50" s="344"/>
      <c r="DB50" s="344"/>
      <c r="DC50" s="344"/>
      <c r="DD50" s="344"/>
      <c r="DE50" s="344"/>
      <c r="DF50" s="344"/>
      <c r="DG50" s="344"/>
      <c r="DH50" s="344"/>
      <c r="DI50" s="344"/>
      <c r="DJ50" s="344"/>
      <c r="DK50" s="344"/>
      <c r="DL50" s="344"/>
      <c r="DM50" s="344"/>
      <c r="DN50" s="344"/>
      <c r="DO50" s="344"/>
      <c r="DP50" s="344"/>
      <c r="DQ50" s="344"/>
      <c r="DR50" s="344"/>
      <c r="DS50" s="344"/>
      <c r="DT50" s="344"/>
      <c r="DU50" s="344"/>
      <c r="DV50" s="344"/>
      <c r="DW50" s="344"/>
      <c r="DX50" s="344"/>
      <c r="DY50" s="344"/>
      <c r="DZ50" s="344"/>
      <c r="EA50" s="344"/>
      <c r="EB50" s="344"/>
      <c r="EC50" s="344"/>
      <c r="ED50" s="344"/>
      <c r="EE50" s="344"/>
      <c r="EF50" s="344"/>
      <c r="EG50" s="344"/>
      <c r="EH50" s="344"/>
      <c r="EI50" s="344"/>
      <c r="EJ50" s="344"/>
      <c r="EK50" s="344"/>
      <c r="EL50" s="344"/>
      <c r="EM50" s="344"/>
      <c r="EN50" s="344"/>
      <c r="EO50" s="344"/>
      <c r="EP50" s="344"/>
      <c r="EQ50" s="344"/>
      <c r="ER50" s="344"/>
      <c r="ES50" s="344"/>
      <c r="ET50" s="344"/>
      <c r="EU50" s="344"/>
      <c r="EV50" s="344"/>
      <c r="EW50" s="344"/>
      <c r="EX50" s="344"/>
      <c r="EY50" s="344"/>
      <c r="EZ50" s="344"/>
      <c r="FA50" s="344"/>
      <c r="FB50" s="344"/>
      <c r="FC50" s="344"/>
      <c r="FD50" s="344"/>
      <c r="FE50" s="344"/>
      <c r="FF50" s="344"/>
      <c r="FG50" s="344"/>
      <c r="FH50" s="344"/>
      <c r="FI50" s="344"/>
      <c r="FJ50" s="344"/>
      <c r="FK50" s="344"/>
      <c r="FL50" s="344"/>
      <c r="FM50" s="344"/>
      <c r="FN50" s="344"/>
      <c r="FO50" s="344"/>
      <c r="FP50" s="344"/>
      <c r="FQ50" s="344"/>
      <c r="FR50" s="344"/>
      <c r="FS50" s="344"/>
      <c r="FT50" s="344"/>
      <c r="FU50" s="344"/>
      <c r="FV50" s="344"/>
      <c r="FW50" s="344"/>
      <c r="FX50" s="344"/>
      <c r="FY50" s="344"/>
      <c r="FZ50" s="344"/>
      <c r="GA50" s="344"/>
      <c r="GB50" s="344"/>
      <c r="GC50" s="344"/>
      <c r="GD50" s="344"/>
      <c r="GE50" s="344"/>
      <c r="GF50" s="344"/>
      <c r="GG50" s="344"/>
      <c r="GH50" s="344"/>
      <c r="GI50" s="344"/>
      <c r="GJ50" s="344"/>
      <c r="GK50" s="344"/>
      <c r="GL50" s="344"/>
      <c r="GM50" s="344"/>
      <c r="GN50" s="344"/>
      <c r="GO50" s="344"/>
      <c r="GP50" s="344"/>
      <c r="GQ50" s="344"/>
      <c r="GR50" s="344"/>
      <c r="GS50" s="344"/>
      <c r="GT50" s="344"/>
      <c r="GU50" s="344"/>
      <c r="GV50" s="344"/>
      <c r="GW50" s="344"/>
      <c r="GX50" s="344"/>
      <c r="GY50" s="344"/>
      <c r="GZ50" s="344"/>
      <c r="HA50" s="344"/>
      <c r="HB50" s="344"/>
      <c r="HC50" s="344"/>
      <c r="HD50" s="344"/>
      <c r="HE50" s="344"/>
      <c r="HF50" s="344"/>
      <c r="HG50" s="344"/>
      <c r="HH50" s="344"/>
      <c r="HI50" s="344"/>
      <c r="HJ50" s="344"/>
      <c r="HK50" s="344"/>
      <c r="HL50" s="344"/>
      <c r="HM50" s="344"/>
      <c r="HN50" s="344"/>
      <c r="HO50" s="344"/>
      <c r="HP50" s="344"/>
      <c r="HQ50" s="344"/>
      <c r="HR50" s="344"/>
      <c r="HS50" s="344"/>
      <c r="HT50" s="344"/>
      <c r="HU50" s="344"/>
      <c r="HV50" s="344"/>
      <c r="HW50" s="344"/>
      <c r="HX50" s="344"/>
      <c r="HY50" s="344"/>
      <c r="HZ50" s="344"/>
      <c r="IA50" s="344"/>
      <c r="IB50" s="344"/>
      <c r="IC50" s="344"/>
      <c r="ID50" s="344"/>
      <c r="IE50" s="344"/>
      <c r="IF50" s="344"/>
      <c r="IG50" s="344"/>
      <c r="IH50" s="344"/>
      <c r="II50" s="344"/>
      <c r="IJ50" s="344"/>
      <c r="IK50" s="344"/>
      <c r="IL50" s="344"/>
      <c r="IM50" s="344"/>
      <c r="IN50" s="344"/>
      <c r="IO50" s="344"/>
      <c r="IP50" s="344"/>
      <c r="IQ50" s="344"/>
      <c r="IR50" s="344"/>
      <c r="IS50" s="344"/>
      <c r="IT50" s="344"/>
      <c r="IU50" s="344"/>
      <c r="IV50" s="344"/>
    </row>
    <row r="51" spans="1:256" ht="15">
      <c r="A51" s="667"/>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4"/>
      <c r="BR51" s="344"/>
      <c r="BS51" s="344"/>
      <c r="BT51" s="344"/>
      <c r="BU51" s="344"/>
      <c r="BV51" s="344"/>
      <c r="BW51" s="344"/>
      <c r="BX51" s="344"/>
      <c r="BY51" s="344"/>
      <c r="BZ51" s="344"/>
      <c r="CA51" s="344"/>
      <c r="CB51" s="344"/>
      <c r="CC51" s="344"/>
      <c r="CD51" s="344"/>
      <c r="CE51" s="344"/>
      <c r="CF51" s="344"/>
      <c r="CG51" s="344"/>
      <c r="CH51" s="344"/>
      <c r="CI51" s="344"/>
      <c r="CJ51" s="344"/>
      <c r="CK51" s="344"/>
      <c r="CL51" s="344"/>
      <c r="CM51" s="344"/>
      <c r="CN51" s="344"/>
      <c r="CO51" s="344"/>
      <c r="CP51" s="344"/>
      <c r="CQ51" s="344"/>
      <c r="CR51" s="344"/>
      <c r="CS51" s="344"/>
      <c r="CT51" s="344"/>
      <c r="CU51" s="344"/>
      <c r="CV51" s="344"/>
      <c r="CW51" s="344"/>
      <c r="CX51" s="344"/>
      <c r="CY51" s="344"/>
      <c r="CZ51" s="344"/>
      <c r="DA51" s="344"/>
      <c r="DB51" s="344"/>
      <c r="DC51" s="344"/>
      <c r="DD51" s="344"/>
      <c r="DE51" s="344"/>
      <c r="DF51" s="344"/>
      <c r="DG51" s="344"/>
      <c r="DH51" s="344"/>
      <c r="DI51" s="344"/>
      <c r="DJ51" s="344"/>
      <c r="DK51" s="344"/>
      <c r="DL51" s="344"/>
      <c r="DM51" s="344"/>
      <c r="DN51" s="344"/>
      <c r="DO51" s="344"/>
      <c r="DP51" s="344"/>
      <c r="DQ51" s="344"/>
      <c r="DR51" s="344"/>
      <c r="DS51" s="344"/>
      <c r="DT51" s="344"/>
      <c r="DU51" s="344"/>
      <c r="DV51" s="344"/>
      <c r="DW51" s="344"/>
      <c r="DX51" s="344"/>
      <c r="DY51" s="344"/>
      <c r="DZ51" s="344"/>
      <c r="EA51" s="344"/>
      <c r="EB51" s="344"/>
      <c r="EC51" s="344"/>
      <c r="ED51" s="344"/>
      <c r="EE51" s="344"/>
      <c r="EF51" s="344"/>
      <c r="EG51" s="344"/>
      <c r="EH51" s="344"/>
      <c r="EI51" s="344"/>
      <c r="EJ51" s="344"/>
      <c r="EK51" s="344"/>
      <c r="EL51" s="344"/>
      <c r="EM51" s="344"/>
      <c r="EN51" s="344"/>
      <c r="EO51" s="344"/>
      <c r="EP51" s="344"/>
      <c r="EQ51" s="344"/>
      <c r="ER51" s="344"/>
      <c r="ES51" s="344"/>
      <c r="ET51" s="344"/>
      <c r="EU51" s="344"/>
      <c r="EV51" s="344"/>
      <c r="EW51" s="344"/>
      <c r="EX51" s="344"/>
      <c r="EY51" s="344"/>
      <c r="EZ51" s="344"/>
      <c r="FA51" s="344"/>
      <c r="FB51" s="344"/>
      <c r="FC51" s="344"/>
      <c r="FD51" s="344"/>
      <c r="FE51" s="344"/>
      <c r="FF51" s="344"/>
      <c r="FG51" s="344"/>
      <c r="FH51" s="344"/>
      <c r="FI51" s="344"/>
      <c r="FJ51" s="344"/>
      <c r="FK51" s="344"/>
      <c r="FL51" s="344"/>
      <c r="FM51" s="344"/>
      <c r="FN51" s="344"/>
      <c r="FO51" s="344"/>
      <c r="FP51" s="344"/>
      <c r="FQ51" s="344"/>
      <c r="FR51" s="344"/>
      <c r="FS51" s="344"/>
      <c r="FT51" s="344"/>
      <c r="FU51" s="344"/>
      <c r="FV51" s="344"/>
      <c r="FW51" s="344"/>
      <c r="FX51" s="344"/>
      <c r="FY51" s="344"/>
      <c r="FZ51" s="344"/>
      <c r="GA51" s="344"/>
      <c r="GB51" s="344"/>
      <c r="GC51" s="344"/>
      <c r="GD51" s="344"/>
      <c r="GE51" s="344"/>
      <c r="GF51" s="344"/>
      <c r="GG51" s="344"/>
      <c r="GH51" s="344"/>
      <c r="GI51" s="344"/>
      <c r="GJ51" s="344"/>
      <c r="GK51" s="344"/>
      <c r="GL51" s="344"/>
      <c r="GM51" s="344"/>
      <c r="GN51" s="344"/>
      <c r="GO51" s="344"/>
      <c r="GP51" s="344"/>
      <c r="GQ51" s="344"/>
      <c r="GR51" s="344"/>
      <c r="GS51" s="344"/>
      <c r="GT51" s="344"/>
      <c r="GU51" s="344"/>
      <c r="GV51" s="344"/>
      <c r="GW51" s="344"/>
      <c r="GX51" s="344"/>
      <c r="GY51" s="344"/>
      <c r="GZ51" s="344"/>
      <c r="HA51" s="344"/>
      <c r="HB51" s="344"/>
      <c r="HC51" s="344"/>
      <c r="HD51" s="344"/>
      <c r="HE51" s="344"/>
      <c r="HF51" s="344"/>
      <c r="HG51" s="344"/>
      <c r="HH51" s="344"/>
      <c r="HI51" s="344"/>
      <c r="HJ51" s="344"/>
      <c r="HK51" s="344"/>
      <c r="HL51" s="344"/>
      <c r="HM51" s="344"/>
      <c r="HN51" s="344"/>
      <c r="HO51" s="344"/>
      <c r="HP51" s="344"/>
      <c r="HQ51" s="344"/>
      <c r="HR51" s="344"/>
      <c r="HS51" s="344"/>
      <c r="HT51" s="344"/>
      <c r="HU51" s="344"/>
      <c r="HV51" s="344"/>
      <c r="HW51" s="344"/>
      <c r="HX51" s="344"/>
      <c r="HY51" s="344"/>
      <c r="HZ51" s="344"/>
      <c r="IA51" s="344"/>
      <c r="IB51" s="344"/>
      <c r="IC51" s="344"/>
      <c r="ID51" s="344"/>
      <c r="IE51" s="344"/>
      <c r="IF51" s="344"/>
      <c r="IG51" s="344"/>
      <c r="IH51" s="344"/>
      <c r="II51" s="344"/>
      <c r="IJ51" s="344"/>
      <c r="IK51" s="344"/>
      <c r="IL51" s="344"/>
      <c r="IM51" s="344"/>
      <c r="IN51" s="344"/>
      <c r="IO51" s="344"/>
      <c r="IP51" s="344"/>
      <c r="IQ51" s="344"/>
      <c r="IR51" s="344"/>
      <c r="IS51" s="344"/>
      <c r="IT51" s="344"/>
      <c r="IU51" s="344"/>
      <c r="IV51" s="344"/>
    </row>
    <row r="52" spans="1:256" ht="43.5">
      <c r="A52" s="668" t="s">
        <v>164</v>
      </c>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344"/>
      <c r="GI52" s="344"/>
      <c r="GJ52" s="344"/>
      <c r="GK52" s="344"/>
      <c r="GL52" s="344"/>
      <c r="GM52" s="344"/>
      <c r="GN52" s="344"/>
      <c r="GO52" s="344"/>
      <c r="GP52" s="344"/>
      <c r="GQ52" s="344"/>
      <c r="GR52" s="344"/>
      <c r="GS52" s="344"/>
      <c r="GT52" s="344"/>
      <c r="GU52" s="344"/>
      <c r="GV52" s="344"/>
      <c r="GW52" s="344"/>
      <c r="GX52" s="344"/>
      <c r="GY52" s="344"/>
      <c r="GZ52" s="344"/>
      <c r="HA52" s="344"/>
      <c r="HB52" s="344"/>
      <c r="HC52" s="344"/>
      <c r="HD52" s="344"/>
      <c r="HE52" s="344"/>
      <c r="HF52" s="344"/>
      <c r="HG52" s="344"/>
      <c r="HH52" s="344"/>
      <c r="HI52" s="344"/>
      <c r="HJ52" s="344"/>
      <c r="HK52" s="344"/>
      <c r="HL52" s="344"/>
      <c r="HM52" s="344"/>
      <c r="HN52" s="344"/>
      <c r="HO52" s="344"/>
      <c r="HP52" s="344"/>
      <c r="HQ52" s="344"/>
      <c r="HR52" s="344"/>
      <c r="HS52" s="344"/>
      <c r="HT52" s="344"/>
      <c r="HU52" s="344"/>
      <c r="HV52" s="344"/>
      <c r="HW52" s="344"/>
      <c r="HX52" s="344"/>
      <c r="HY52" s="344"/>
      <c r="HZ52" s="344"/>
      <c r="IA52" s="344"/>
      <c r="IB52" s="344"/>
      <c r="IC52" s="344"/>
      <c r="ID52" s="344"/>
      <c r="IE52" s="344"/>
      <c r="IF52" s="344"/>
      <c r="IG52" s="344"/>
      <c r="IH52" s="344"/>
      <c r="II52" s="344"/>
      <c r="IJ52" s="344"/>
      <c r="IK52" s="344"/>
      <c r="IL52" s="344"/>
      <c r="IM52" s="344"/>
      <c r="IN52" s="344"/>
      <c r="IO52" s="344"/>
      <c r="IP52" s="344"/>
      <c r="IQ52" s="344"/>
      <c r="IR52" s="344"/>
      <c r="IS52" s="344"/>
      <c r="IT52" s="344"/>
      <c r="IU52" s="344"/>
      <c r="IV52" s="344"/>
    </row>
    <row r="53" spans="1:256" ht="15">
      <c r="A53" s="667"/>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4"/>
      <c r="FA53" s="344"/>
      <c r="FB53" s="344"/>
      <c r="FC53" s="344"/>
      <c r="FD53" s="344"/>
      <c r="FE53" s="344"/>
      <c r="FF53" s="344"/>
      <c r="FG53" s="344"/>
      <c r="FH53" s="344"/>
      <c r="FI53" s="344"/>
      <c r="FJ53" s="344"/>
      <c r="FK53" s="344"/>
      <c r="FL53" s="344"/>
      <c r="FM53" s="344"/>
      <c r="FN53" s="344"/>
      <c r="FO53" s="344"/>
      <c r="FP53" s="344"/>
      <c r="FQ53" s="344"/>
      <c r="FR53" s="344"/>
      <c r="FS53" s="344"/>
      <c r="FT53" s="344"/>
      <c r="FU53" s="344"/>
      <c r="FV53" s="344"/>
      <c r="FW53" s="344"/>
      <c r="FX53" s="344"/>
      <c r="FY53" s="344"/>
      <c r="FZ53" s="344"/>
      <c r="GA53" s="344"/>
      <c r="GB53" s="344"/>
      <c r="GC53" s="344"/>
      <c r="GD53" s="344"/>
      <c r="GE53" s="344"/>
      <c r="GF53" s="344"/>
      <c r="GG53" s="344"/>
      <c r="GH53" s="344"/>
      <c r="GI53" s="344"/>
      <c r="GJ53" s="344"/>
      <c r="GK53" s="344"/>
      <c r="GL53" s="344"/>
      <c r="GM53" s="344"/>
      <c r="GN53" s="344"/>
      <c r="GO53" s="344"/>
      <c r="GP53" s="344"/>
      <c r="GQ53" s="344"/>
      <c r="GR53" s="344"/>
      <c r="GS53" s="344"/>
      <c r="GT53" s="344"/>
      <c r="GU53" s="344"/>
      <c r="GV53" s="344"/>
      <c r="GW53" s="344"/>
      <c r="GX53" s="344"/>
      <c r="GY53" s="344"/>
      <c r="GZ53" s="344"/>
      <c r="HA53" s="344"/>
      <c r="HB53" s="344"/>
      <c r="HC53" s="344"/>
      <c r="HD53" s="344"/>
      <c r="HE53" s="344"/>
      <c r="HF53" s="344"/>
      <c r="HG53" s="344"/>
      <c r="HH53" s="344"/>
      <c r="HI53" s="344"/>
      <c r="HJ53" s="344"/>
      <c r="HK53" s="344"/>
      <c r="HL53" s="344"/>
      <c r="HM53" s="344"/>
      <c r="HN53" s="344"/>
      <c r="HO53" s="344"/>
      <c r="HP53" s="344"/>
      <c r="HQ53" s="344"/>
      <c r="HR53" s="344"/>
      <c r="HS53" s="344"/>
      <c r="HT53" s="344"/>
      <c r="HU53" s="344"/>
      <c r="HV53" s="344"/>
      <c r="HW53" s="344"/>
      <c r="HX53" s="344"/>
      <c r="HY53" s="344"/>
      <c r="HZ53" s="344"/>
      <c r="IA53" s="344"/>
      <c r="IB53" s="344"/>
      <c r="IC53" s="344"/>
      <c r="ID53" s="344"/>
      <c r="IE53" s="344"/>
      <c r="IF53" s="344"/>
      <c r="IG53" s="344"/>
      <c r="IH53" s="344"/>
      <c r="II53" s="344"/>
      <c r="IJ53" s="344"/>
      <c r="IK53" s="344"/>
      <c r="IL53" s="344"/>
      <c r="IM53" s="344"/>
      <c r="IN53" s="344"/>
      <c r="IO53" s="344"/>
      <c r="IP53" s="344"/>
      <c r="IQ53" s="344"/>
      <c r="IR53" s="344"/>
      <c r="IS53" s="344"/>
      <c r="IT53" s="344"/>
      <c r="IU53" s="344"/>
      <c r="IV53" s="344"/>
    </row>
    <row r="54" spans="1:256" ht="29.25">
      <c r="A54" s="668" t="s">
        <v>165</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44"/>
      <c r="CP54" s="344"/>
      <c r="CQ54" s="344"/>
      <c r="CR54" s="344"/>
      <c r="CS54" s="344"/>
      <c r="CT54" s="344"/>
      <c r="CU54" s="344"/>
      <c r="CV54" s="344"/>
      <c r="CW54" s="344"/>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T54" s="344"/>
      <c r="DU54" s="344"/>
      <c r="DV54" s="344"/>
      <c r="DW54" s="344"/>
      <c r="DX54" s="344"/>
      <c r="DY54" s="344"/>
      <c r="DZ54" s="344"/>
      <c r="EA54" s="344"/>
      <c r="EB54" s="344"/>
      <c r="EC54" s="344"/>
      <c r="ED54" s="344"/>
      <c r="EE54" s="344"/>
      <c r="EF54" s="344"/>
      <c r="EG54" s="344"/>
      <c r="EH54" s="344"/>
      <c r="EI54" s="344"/>
      <c r="EJ54" s="344"/>
      <c r="EK54" s="344"/>
      <c r="EL54" s="344"/>
      <c r="EM54" s="344"/>
      <c r="EN54" s="344"/>
      <c r="EO54" s="344"/>
      <c r="EP54" s="344"/>
      <c r="EQ54" s="344"/>
      <c r="ER54" s="344"/>
      <c r="ES54" s="344"/>
      <c r="ET54" s="344"/>
      <c r="EU54" s="344"/>
      <c r="EV54" s="344"/>
      <c r="EW54" s="344"/>
      <c r="EX54" s="344"/>
      <c r="EY54" s="344"/>
      <c r="EZ54" s="344"/>
      <c r="FA54" s="344"/>
      <c r="FB54" s="344"/>
      <c r="FC54" s="344"/>
      <c r="FD54" s="344"/>
      <c r="FE54" s="344"/>
      <c r="FF54" s="344"/>
      <c r="FG54" s="344"/>
      <c r="FH54" s="344"/>
      <c r="FI54" s="344"/>
      <c r="FJ54" s="344"/>
      <c r="FK54" s="344"/>
      <c r="FL54" s="344"/>
      <c r="FM54" s="344"/>
      <c r="FN54" s="344"/>
      <c r="FO54" s="344"/>
      <c r="FP54" s="344"/>
      <c r="FQ54" s="344"/>
      <c r="FR54" s="344"/>
      <c r="FS54" s="344"/>
      <c r="FT54" s="344"/>
      <c r="FU54" s="344"/>
      <c r="FV54" s="344"/>
      <c r="FW54" s="344"/>
      <c r="FX54" s="344"/>
      <c r="FY54" s="344"/>
      <c r="FZ54" s="344"/>
      <c r="GA54" s="344"/>
      <c r="GB54" s="344"/>
      <c r="GC54" s="344"/>
      <c r="GD54" s="344"/>
      <c r="GE54" s="344"/>
      <c r="GF54" s="344"/>
      <c r="GG54" s="344"/>
      <c r="GH54" s="344"/>
      <c r="GI54" s="344"/>
      <c r="GJ54" s="344"/>
      <c r="GK54" s="344"/>
      <c r="GL54" s="344"/>
      <c r="GM54" s="344"/>
      <c r="GN54" s="344"/>
      <c r="GO54" s="344"/>
      <c r="GP54" s="344"/>
      <c r="GQ54" s="344"/>
      <c r="GR54" s="344"/>
      <c r="GS54" s="344"/>
      <c r="GT54" s="344"/>
      <c r="GU54" s="344"/>
      <c r="GV54" s="344"/>
      <c r="GW54" s="344"/>
      <c r="GX54" s="344"/>
      <c r="GY54" s="344"/>
      <c r="GZ54" s="344"/>
      <c r="HA54" s="344"/>
      <c r="HB54" s="344"/>
      <c r="HC54" s="344"/>
      <c r="HD54" s="344"/>
      <c r="HE54" s="344"/>
      <c r="HF54" s="344"/>
      <c r="HG54" s="344"/>
      <c r="HH54" s="344"/>
      <c r="HI54" s="344"/>
      <c r="HJ54" s="344"/>
      <c r="HK54" s="344"/>
      <c r="HL54" s="344"/>
      <c r="HM54" s="344"/>
      <c r="HN54" s="344"/>
      <c r="HO54" s="344"/>
      <c r="HP54" s="344"/>
      <c r="HQ54" s="344"/>
      <c r="HR54" s="344"/>
      <c r="HS54" s="344"/>
      <c r="HT54" s="344"/>
      <c r="HU54" s="344"/>
      <c r="HV54" s="344"/>
      <c r="HW54" s="344"/>
      <c r="HX54" s="344"/>
      <c r="HY54" s="344"/>
      <c r="HZ54" s="344"/>
      <c r="IA54" s="344"/>
      <c r="IB54" s="344"/>
      <c r="IC54" s="344"/>
      <c r="ID54" s="344"/>
      <c r="IE54" s="344"/>
      <c r="IF54" s="344"/>
      <c r="IG54" s="344"/>
      <c r="IH54" s="344"/>
      <c r="II54" s="344"/>
      <c r="IJ54" s="344"/>
      <c r="IK54" s="344"/>
      <c r="IL54" s="344"/>
      <c r="IM54" s="344"/>
      <c r="IN54" s="344"/>
      <c r="IO54" s="344"/>
      <c r="IP54" s="344"/>
      <c r="IQ54" s="344"/>
      <c r="IR54" s="344"/>
      <c r="IS54" s="344"/>
      <c r="IT54" s="344"/>
      <c r="IU54" s="344"/>
      <c r="IV54" s="344"/>
    </row>
    <row r="55" spans="1:256" ht="15">
      <c r="A55" s="667"/>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44"/>
      <c r="BY55" s="344"/>
      <c r="BZ55" s="344"/>
      <c r="CA55" s="344"/>
      <c r="CB55" s="344"/>
      <c r="CC55" s="344"/>
      <c r="CD55" s="344"/>
      <c r="CE55" s="344"/>
      <c r="CF55" s="344"/>
      <c r="CG55" s="344"/>
      <c r="CH55" s="344"/>
      <c r="CI55" s="344"/>
      <c r="CJ55" s="344"/>
      <c r="CK55" s="344"/>
      <c r="CL55" s="344"/>
      <c r="CM55" s="344"/>
      <c r="CN55" s="344"/>
      <c r="CO55" s="344"/>
      <c r="CP55" s="344"/>
      <c r="CQ55" s="344"/>
      <c r="CR55" s="344"/>
      <c r="CS55" s="344"/>
      <c r="CT55" s="344"/>
      <c r="CU55" s="344"/>
      <c r="CV55" s="344"/>
      <c r="CW55" s="344"/>
      <c r="CX55" s="344"/>
      <c r="CY55" s="344"/>
      <c r="CZ55" s="344"/>
      <c r="DA55" s="344"/>
      <c r="DB55" s="344"/>
      <c r="DC55" s="344"/>
      <c r="DD55" s="344"/>
      <c r="DE55" s="344"/>
      <c r="DF55" s="344"/>
      <c r="DG55" s="344"/>
      <c r="DH55" s="344"/>
      <c r="DI55" s="344"/>
      <c r="DJ55" s="344"/>
      <c r="DK55" s="344"/>
      <c r="DL55" s="344"/>
      <c r="DM55" s="344"/>
      <c r="DN55" s="344"/>
      <c r="DO55" s="344"/>
      <c r="DP55" s="344"/>
      <c r="DQ55" s="344"/>
      <c r="DR55" s="344"/>
      <c r="DS55" s="344"/>
      <c r="DT55" s="344"/>
      <c r="DU55" s="344"/>
      <c r="DV55" s="344"/>
      <c r="DW55" s="344"/>
      <c r="DX55" s="344"/>
      <c r="DY55" s="344"/>
      <c r="DZ55" s="344"/>
      <c r="EA55" s="344"/>
      <c r="EB55" s="344"/>
      <c r="EC55" s="344"/>
      <c r="ED55" s="344"/>
      <c r="EE55" s="344"/>
      <c r="EF55" s="344"/>
      <c r="EG55" s="344"/>
      <c r="EH55" s="344"/>
      <c r="EI55" s="344"/>
      <c r="EJ55" s="344"/>
      <c r="EK55" s="344"/>
      <c r="EL55" s="344"/>
      <c r="EM55" s="344"/>
      <c r="EN55" s="344"/>
      <c r="EO55" s="344"/>
      <c r="EP55" s="344"/>
      <c r="EQ55" s="344"/>
      <c r="ER55" s="344"/>
      <c r="ES55" s="344"/>
      <c r="ET55" s="344"/>
      <c r="EU55" s="344"/>
      <c r="EV55" s="344"/>
      <c r="EW55" s="344"/>
      <c r="EX55" s="344"/>
      <c r="EY55" s="344"/>
      <c r="EZ55" s="344"/>
      <c r="FA55" s="344"/>
      <c r="FB55" s="344"/>
      <c r="FC55" s="344"/>
      <c r="FD55" s="344"/>
      <c r="FE55" s="344"/>
      <c r="FF55" s="344"/>
      <c r="FG55" s="344"/>
      <c r="FH55" s="344"/>
      <c r="FI55" s="344"/>
      <c r="FJ55" s="344"/>
      <c r="FK55" s="344"/>
      <c r="FL55" s="344"/>
      <c r="FM55" s="344"/>
      <c r="FN55" s="344"/>
      <c r="FO55" s="344"/>
      <c r="FP55" s="344"/>
      <c r="FQ55" s="344"/>
      <c r="FR55" s="344"/>
      <c r="FS55" s="344"/>
      <c r="FT55" s="344"/>
      <c r="FU55" s="344"/>
      <c r="FV55" s="344"/>
      <c r="FW55" s="344"/>
      <c r="FX55" s="344"/>
      <c r="FY55" s="344"/>
      <c r="FZ55" s="344"/>
      <c r="GA55" s="344"/>
      <c r="GB55" s="344"/>
      <c r="GC55" s="344"/>
      <c r="GD55" s="344"/>
      <c r="GE55" s="344"/>
      <c r="GF55" s="344"/>
      <c r="GG55" s="344"/>
      <c r="GH55" s="344"/>
      <c r="GI55" s="344"/>
      <c r="GJ55" s="344"/>
      <c r="GK55" s="344"/>
      <c r="GL55" s="344"/>
      <c r="GM55" s="344"/>
      <c r="GN55" s="344"/>
      <c r="GO55" s="344"/>
      <c r="GP55" s="344"/>
      <c r="GQ55" s="344"/>
      <c r="GR55" s="344"/>
      <c r="GS55" s="344"/>
      <c r="GT55" s="344"/>
      <c r="GU55" s="344"/>
      <c r="GV55" s="344"/>
      <c r="GW55" s="344"/>
      <c r="GX55" s="344"/>
      <c r="GY55" s="344"/>
      <c r="GZ55" s="344"/>
      <c r="HA55" s="344"/>
      <c r="HB55" s="344"/>
      <c r="HC55" s="344"/>
      <c r="HD55" s="344"/>
      <c r="HE55" s="344"/>
      <c r="HF55" s="344"/>
      <c r="HG55" s="344"/>
      <c r="HH55" s="344"/>
      <c r="HI55" s="344"/>
      <c r="HJ55" s="344"/>
      <c r="HK55" s="344"/>
      <c r="HL55" s="344"/>
      <c r="HM55" s="344"/>
      <c r="HN55" s="344"/>
      <c r="HO55" s="344"/>
      <c r="HP55" s="344"/>
      <c r="HQ55" s="344"/>
      <c r="HR55" s="344"/>
      <c r="HS55" s="344"/>
      <c r="HT55" s="344"/>
      <c r="HU55" s="344"/>
      <c r="HV55" s="344"/>
      <c r="HW55" s="344"/>
      <c r="HX55" s="344"/>
      <c r="HY55" s="344"/>
      <c r="HZ55" s="344"/>
      <c r="IA55" s="344"/>
      <c r="IB55" s="344"/>
      <c r="IC55" s="344"/>
      <c r="ID55" s="344"/>
      <c r="IE55" s="344"/>
      <c r="IF55" s="344"/>
      <c r="IG55" s="344"/>
      <c r="IH55" s="344"/>
      <c r="II55" s="344"/>
      <c r="IJ55" s="344"/>
      <c r="IK55" s="344"/>
      <c r="IL55" s="344"/>
      <c r="IM55" s="344"/>
      <c r="IN55" s="344"/>
      <c r="IO55" s="344"/>
      <c r="IP55" s="344"/>
      <c r="IQ55" s="344"/>
      <c r="IR55" s="344"/>
      <c r="IS55" s="344"/>
      <c r="IT55" s="344"/>
      <c r="IU55" s="344"/>
      <c r="IV55" s="344"/>
    </row>
    <row r="56" spans="1:256" ht="29.25">
      <c r="A56" s="667" t="s">
        <v>166</v>
      </c>
      <c r="B56" s="344"/>
      <c r="C56" s="344"/>
      <c r="D56" s="344"/>
      <c r="E56" s="344"/>
      <c r="F56" s="344"/>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4"/>
      <c r="AY56" s="344"/>
      <c r="AZ56" s="344"/>
      <c r="BA56" s="344"/>
      <c r="BB56" s="344"/>
      <c r="BC56" s="344"/>
      <c r="BD56" s="344"/>
      <c r="BE56" s="344"/>
      <c r="BF56" s="344"/>
      <c r="BG56" s="344"/>
      <c r="BH56" s="344"/>
      <c r="BI56" s="344"/>
      <c r="BJ56" s="344"/>
      <c r="BK56" s="344"/>
      <c r="BL56" s="344"/>
      <c r="BM56" s="344"/>
      <c r="BN56" s="344"/>
      <c r="BO56" s="344"/>
      <c r="BP56" s="344"/>
      <c r="BQ56" s="344"/>
      <c r="BR56" s="344"/>
      <c r="BS56" s="344"/>
      <c r="BT56" s="344"/>
      <c r="BU56" s="344"/>
      <c r="BV56" s="344"/>
      <c r="BW56" s="344"/>
      <c r="BX56" s="344"/>
      <c r="BY56" s="344"/>
      <c r="BZ56" s="344"/>
      <c r="CA56" s="344"/>
      <c r="CB56" s="344"/>
      <c r="CC56" s="344"/>
      <c r="CD56" s="344"/>
      <c r="CE56" s="344"/>
      <c r="CF56" s="344"/>
      <c r="CG56" s="344"/>
      <c r="CH56" s="344"/>
      <c r="CI56" s="344"/>
      <c r="CJ56" s="344"/>
      <c r="CK56" s="344"/>
      <c r="CL56" s="344"/>
      <c r="CM56" s="344"/>
      <c r="CN56" s="344"/>
      <c r="CO56" s="344"/>
      <c r="CP56" s="344"/>
      <c r="CQ56" s="344"/>
      <c r="CR56" s="344"/>
      <c r="CS56" s="344"/>
      <c r="CT56" s="344"/>
      <c r="CU56" s="344"/>
      <c r="CV56" s="344"/>
      <c r="CW56" s="344"/>
      <c r="CX56" s="344"/>
      <c r="CY56" s="344"/>
      <c r="CZ56" s="344"/>
      <c r="DA56" s="344"/>
      <c r="DB56" s="344"/>
      <c r="DC56" s="344"/>
      <c r="DD56" s="344"/>
      <c r="DE56" s="344"/>
      <c r="DF56" s="344"/>
      <c r="DG56" s="344"/>
      <c r="DH56" s="344"/>
      <c r="DI56" s="344"/>
      <c r="DJ56" s="344"/>
      <c r="DK56" s="344"/>
      <c r="DL56" s="344"/>
      <c r="DM56" s="344"/>
      <c r="DN56" s="344"/>
      <c r="DO56" s="344"/>
      <c r="DP56" s="344"/>
      <c r="DQ56" s="344"/>
      <c r="DR56" s="344"/>
      <c r="DS56" s="344"/>
      <c r="DT56" s="344"/>
      <c r="DU56" s="344"/>
      <c r="DV56" s="344"/>
      <c r="DW56" s="344"/>
      <c r="DX56" s="344"/>
      <c r="DY56" s="344"/>
      <c r="DZ56" s="344"/>
      <c r="EA56" s="344"/>
      <c r="EB56" s="344"/>
      <c r="EC56" s="344"/>
      <c r="ED56" s="344"/>
      <c r="EE56" s="344"/>
      <c r="EF56" s="344"/>
      <c r="EG56" s="344"/>
      <c r="EH56" s="344"/>
      <c r="EI56" s="344"/>
      <c r="EJ56" s="344"/>
      <c r="EK56" s="344"/>
      <c r="EL56" s="344"/>
      <c r="EM56" s="344"/>
      <c r="EN56" s="344"/>
      <c r="EO56" s="344"/>
      <c r="EP56" s="344"/>
      <c r="EQ56" s="344"/>
      <c r="ER56" s="344"/>
      <c r="ES56" s="344"/>
      <c r="ET56" s="344"/>
      <c r="EU56" s="344"/>
      <c r="EV56" s="344"/>
      <c r="EW56" s="344"/>
      <c r="EX56" s="344"/>
      <c r="EY56" s="344"/>
      <c r="EZ56" s="344"/>
      <c r="FA56" s="344"/>
      <c r="FB56" s="344"/>
      <c r="FC56" s="344"/>
      <c r="FD56" s="344"/>
      <c r="FE56" s="344"/>
      <c r="FF56" s="344"/>
      <c r="FG56" s="344"/>
      <c r="FH56" s="344"/>
      <c r="FI56" s="344"/>
      <c r="FJ56" s="344"/>
      <c r="FK56" s="344"/>
      <c r="FL56" s="344"/>
      <c r="FM56" s="344"/>
      <c r="FN56" s="344"/>
      <c r="FO56" s="344"/>
      <c r="FP56" s="344"/>
      <c r="FQ56" s="344"/>
      <c r="FR56" s="344"/>
      <c r="FS56" s="344"/>
      <c r="FT56" s="344"/>
      <c r="FU56" s="344"/>
      <c r="FV56" s="344"/>
      <c r="FW56" s="344"/>
      <c r="FX56" s="344"/>
      <c r="FY56" s="344"/>
      <c r="FZ56" s="344"/>
      <c r="GA56" s="344"/>
      <c r="GB56" s="344"/>
      <c r="GC56" s="344"/>
      <c r="GD56" s="344"/>
      <c r="GE56" s="344"/>
      <c r="GF56" s="344"/>
      <c r="GG56" s="344"/>
      <c r="GH56" s="344"/>
      <c r="GI56" s="344"/>
      <c r="GJ56" s="344"/>
      <c r="GK56" s="344"/>
      <c r="GL56" s="344"/>
      <c r="GM56" s="344"/>
      <c r="GN56" s="344"/>
      <c r="GO56" s="344"/>
      <c r="GP56" s="344"/>
      <c r="GQ56" s="344"/>
      <c r="GR56" s="344"/>
      <c r="GS56" s="344"/>
      <c r="GT56" s="344"/>
      <c r="GU56" s="344"/>
      <c r="GV56" s="344"/>
      <c r="GW56" s="344"/>
      <c r="GX56" s="344"/>
      <c r="GY56" s="344"/>
      <c r="GZ56" s="344"/>
      <c r="HA56" s="344"/>
      <c r="HB56" s="344"/>
      <c r="HC56" s="344"/>
      <c r="HD56" s="344"/>
      <c r="HE56" s="344"/>
      <c r="HF56" s="344"/>
      <c r="HG56" s="344"/>
      <c r="HH56" s="344"/>
      <c r="HI56" s="344"/>
      <c r="HJ56" s="344"/>
      <c r="HK56" s="344"/>
      <c r="HL56" s="344"/>
      <c r="HM56" s="344"/>
      <c r="HN56" s="344"/>
      <c r="HO56" s="344"/>
      <c r="HP56" s="344"/>
      <c r="HQ56" s="344"/>
      <c r="HR56" s="344"/>
      <c r="HS56" s="344"/>
      <c r="HT56" s="344"/>
      <c r="HU56" s="344"/>
      <c r="HV56" s="344"/>
      <c r="HW56" s="344"/>
      <c r="HX56" s="344"/>
      <c r="HY56" s="344"/>
      <c r="HZ56" s="344"/>
      <c r="IA56" s="344"/>
      <c r="IB56" s="344"/>
      <c r="IC56" s="344"/>
      <c r="ID56" s="344"/>
      <c r="IE56" s="344"/>
      <c r="IF56" s="344"/>
      <c r="IG56" s="344"/>
      <c r="IH56" s="344"/>
      <c r="II56" s="344"/>
      <c r="IJ56" s="344"/>
      <c r="IK56" s="344"/>
      <c r="IL56" s="344"/>
      <c r="IM56" s="344"/>
      <c r="IN56" s="344"/>
      <c r="IO56" s="344"/>
      <c r="IP56" s="344"/>
      <c r="IQ56" s="344"/>
      <c r="IR56" s="344"/>
      <c r="IS56" s="344"/>
      <c r="IT56" s="344"/>
      <c r="IU56" s="344"/>
      <c r="IV56" s="344"/>
    </row>
  </sheetData>
  <sheetProtection password="D5CB" sheet="1" objects="1" scenarios="1"/>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V87"/>
  <sheetViews>
    <sheetView view="pageBreakPreview" zoomScaleSheetLayoutView="100" zoomScalePageLayoutView="0" workbookViewId="0" topLeftCell="A1">
      <selection activeCell="B4" sqref="B4"/>
    </sheetView>
  </sheetViews>
  <sheetFormatPr defaultColWidth="9.57421875" defaultRowHeight="15"/>
  <cols>
    <col min="1" max="1" width="6.140625" style="281" customWidth="1"/>
    <col min="2" max="2" width="47.8515625" style="281" customWidth="1"/>
    <col min="3" max="3" width="8.28125" style="281" customWidth="1"/>
    <col min="4" max="4" width="8.28125" style="368" customWidth="1"/>
    <col min="5" max="5" width="9.8515625" style="281" customWidth="1"/>
    <col min="6" max="6" width="13.7109375" style="369" customWidth="1"/>
    <col min="7" max="16384" width="9.57421875" style="281" customWidth="1"/>
  </cols>
  <sheetData>
    <row r="1" spans="1:256" ht="26.25" thickBot="1">
      <c r="A1" s="275" t="s">
        <v>167</v>
      </c>
      <c r="B1" s="275" t="s">
        <v>168</v>
      </c>
      <c r="C1" s="275" t="s">
        <v>169</v>
      </c>
      <c r="D1" s="276" t="s">
        <v>170</v>
      </c>
      <c r="E1" s="277" t="s">
        <v>171</v>
      </c>
      <c r="F1" s="278" t="s">
        <v>172</v>
      </c>
      <c r="G1" s="279"/>
      <c r="H1" s="279"/>
      <c r="I1" s="279"/>
      <c r="J1" s="279"/>
      <c r="K1" s="279"/>
      <c r="L1" s="279"/>
      <c r="M1" s="279"/>
      <c r="N1" s="279"/>
      <c r="O1" s="279"/>
      <c r="P1" s="279"/>
      <c r="Q1" s="279"/>
      <c r="R1" s="279"/>
      <c r="S1" s="279"/>
      <c r="T1" s="279"/>
      <c r="U1" s="279"/>
      <c r="V1" s="279"/>
      <c r="W1" s="279"/>
      <c r="X1" s="279"/>
      <c r="Y1" s="279"/>
      <c r="Z1" s="279"/>
      <c r="AA1" s="280"/>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c r="FE1" s="279"/>
      <c r="FF1" s="279"/>
      <c r="FG1" s="279"/>
      <c r="FH1" s="279"/>
      <c r="FI1" s="279"/>
      <c r="FJ1" s="279"/>
      <c r="FK1" s="279"/>
      <c r="FL1" s="279"/>
      <c r="FM1" s="279"/>
      <c r="FN1" s="279"/>
      <c r="FO1" s="279"/>
      <c r="FP1" s="279"/>
      <c r="FQ1" s="279"/>
      <c r="FR1" s="279"/>
      <c r="FS1" s="279"/>
      <c r="FT1" s="279"/>
      <c r="FU1" s="279"/>
      <c r="FV1" s="279"/>
      <c r="FW1" s="279"/>
      <c r="FX1" s="279"/>
      <c r="FY1" s="279"/>
      <c r="FZ1" s="279"/>
      <c r="GA1" s="279"/>
      <c r="GB1" s="279"/>
      <c r="GC1" s="279"/>
      <c r="GD1" s="279"/>
      <c r="GE1" s="279"/>
      <c r="GF1" s="279"/>
      <c r="GG1" s="279"/>
      <c r="GH1" s="279"/>
      <c r="GI1" s="279"/>
      <c r="GJ1" s="279"/>
      <c r="GK1" s="279"/>
      <c r="GL1" s="279"/>
      <c r="GM1" s="279"/>
      <c r="GN1" s="279"/>
      <c r="GO1" s="279"/>
      <c r="GP1" s="279"/>
      <c r="GQ1" s="279"/>
      <c r="GR1" s="279"/>
      <c r="GS1" s="279"/>
      <c r="GT1" s="279"/>
      <c r="GU1" s="279"/>
      <c r="GV1" s="279"/>
      <c r="GW1" s="279"/>
      <c r="GX1" s="279"/>
      <c r="GY1" s="279"/>
      <c r="GZ1" s="279"/>
      <c r="HA1" s="279"/>
      <c r="HB1" s="279"/>
      <c r="HC1" s="279"/>
      <c r="HD1" s="279"/>
      <c r="HE1" s="279"/>
      <c r="HF1" s="279"/>
      <c r="HG1" s="279"/>
      <c r="HH1" s="279"/>
      <c r="HI1" s="279"/>
      <c r="HJ1" s="279"/>
      <c r="HK1" s="279"/>
      <c r="HL1" s="279"/>
      <c r="HM1" s="279"/>
      <c r="HN1" s="279"/>
      <c r="HO1" s="279"/>
      <c r="HP1" s="279"/>
      <c r="HQ1" s="279"/>
      <c r="HR1" s="279"/>
      <c r="HS1" s="279"/>
      <c r="HT1" s="279"/>
      <c r="HU1" s="279"/>
      <c r="HV1" s="279"/>
      <c r="HW1" s="279"/>
      <c r="HX1" s="279"/>
      <c r="HY1" s="279"/>
      <c r="HZ1" s="279"/>
      <c r="IA1" s="279"/>
      <c r="IB1" s="279"/>
      <c r="IC1" s="279"/>
      <c r="ID1" s="279"/>
      <c r="IE1" s="279"/>
      <c r="IF1" s="279"/>
      <c r="IG1" s="279"/>
      <c r="IH1" s="279"/>
      <c r="II1" s="279"/>
      <c r="IJ1" s="279"/>
      <c r="IK1" s="279"/>
      <c r="IL1" s="279"/>
      <c r="IM1" s="279"/>
      <c r="IN1" s="279"/>
      <c r="IO1" s="279"/>
      <c r="IP1" s="279"/>
      <c r="IQ1" s="279"/>
      <c r="IR1" s="279"/>
      <c r="IS1" s="279"/>
      <c r="IT1" s="279"/>
      <c r="IU1" s="279"/>
      <c r="IV1" s="279"/>
    </row>
    <row r="2" spans="1:256" ht="15.75" thickTop="1">
      <c r="A2" s="282"/>
      <c r="B2" s="283"/>
      <c r="C2" s="284"/>
      <c r="D2" s="285"/>
      <c r="E2" s="286"/>
      <c r="F2" s="287"/>
      <c r="G2" s="279"/>
      <c r="H2" s="279"/>
      <c r="I2" s="279"/>
      <c r="J2" s="279"/>
      <c r="K2" s="279"/>
      <c r="L2" s="279"/>
      <c r="M2" s="279"/>
      <c r="N2" s="279"/>
      <c r="O2" s="279"/>
      <c r="P2" s="279"/>
      <c r="Q2" s="279"/>
      <c r="R2" s="279"/>
      <c r="S2" s="279"/>
      <c r="T2" s="279"/>
      <c r="U2" s="279"/>
      <c r="V2" s="279"/>
      <c r="W2" s="279"/>
      <c r="X2" s="279"/>
      <c r="Y2" s="279"/>
      <c r="Z2" s="279"/>
      <c r="AA2" s="280"/>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c r="EA2" s="279"/>
      <c r="EB2" s="279"/>
      <c r="EC2" s="279"/>
      <c r="ED2" s="279"/>
      <c r="EE2" s="279"/>
      <c r="EF2" s="279"/>
      <c r="EG2" s="279"/>
      <c r="EH2" s="279"/>
      <c r="EI2" s="279"/>
      <c r="EJ2" s="279"/>
      <c r="EK2" s="279"/>
      <c r="EL2" s="279"/>
      <c r="EM2" s="279"/>
      <c r="EN2" s="279"/>
      <c r="EO2" s="279"/>
      <c r="EP2" s="279"/>
      <c r="EQ2" s="279"/>
      <c r="ER2" s="279"/>
      <c r="ES2" s="279"/>
      <c r="ET2" s="279"/>
      <c r="EU2" s="279"/>
      <c r="EV2" s="279"/>
      <c r="EW2" s="279"/>
      <c r="EX2" s="279"/>
      <c r="EY2" s="279"/>
      <c r="EZ2" s="279"/>
      <c r="FA2" s="279"/>
      <c r="FB2" s="279"/>
      <c r="FC2" s="279"/>
      <c r="FD2" s="279"/>
      <c r="FE2" s="279"/>
      <c r="FF2" s="279"/>
      <c r="FG2" s="279"/>
      <c r="FH2" s="279"/>
      <c r="FI2" s="279"/>
      <c r="FJ2" s="279"/>
      <c r="FK2" s="279"/>
      <c r="FL2" s="279"/>
      <c r="FM2" s="279"/>
      <c r="FN2" s="279"/>
      <c r="FO2" s="279"/>
      <c r="FP2" s="279"/>
      <c r="FQ2" s="279"/>
      <c r="FR2" s="279"/>
      <c r="FS2" s="279"/>
      <c r="FT2" s="279"/>
      <c r="FU2" s="279"/>
      <c r="FV2" s="279"/>
      <c r="FW2" s="279"/>
      <c r="FX2" s="279"/>
      <c r="FY2" s="279"/>
      <c r="FZ2" s="279"/>
      <c r="GA2" s="279"/>
      <c r="GB2" s="279"/>
      <c r="GC2" s="279"/>
      <c r="GD2" s="279"/>
      <c r="GE2" s="279"/>
      <c r="GF2" s="279"/>
      <c r="GG2" s="279"/>
      <c r="GH2" s="279"/>
      <c r="GI2" s="279"/>
      <c r="GJ2" s="279"/>
      <c r="GK2" s="279"/>
      <c r="GL2" s="279"/>
      <c r="GM2" s="279"/>
      <c r="GN2" s="279"/>
      <c r="GO2" s="279"/>
      <c r="GP2" s="279"/>
      <c r="GQ2" s="279"/>
      <c r="GR2" s="279"/>
      <c r="GS2" s="279"/>
      <c r="GT2" s="279"/>
      <c r="GU2" s="279"/>
      <c r="GV2" s="279"/>
      <c r="GW2" s="279"/>
      <c r="GX2" s="279"/>
      <c r="GY2" s="279"/>
      <c r="GZ2" s="279"/>
      <c r="HA2" s="279"/>
      <c r="HB2" s="279"/>
      <c r="HC2" s="279"/>
      <c r="HD2" s="279"/>
      <c r="HE2" s="279"/>
      <c r="HF2" s="279"/>
      <c r="HG2" s="279"/>
      <c r="HH2" s="279"/>
      <c r="HI2" s="279"/>
      <c r="HJ2" s="279"/>
      <c r="HK2" s="279"/>
      <c r="HL2" s="279"/>
      <c r="HM2" s="279"/>
      <c r="HN2" s="279"/>
      <c r="HO2" s="279"/>
      <c r="HP2" s="279"/>
      <c r="HQ2" s="279"/>
      <c r="HR2" s="279"/>
      <c r="HS2" s="279"/>
      <c r="HT2" s="279"/>
      <c r="HU2" s="279"/>
      <c r="HV2" s="279"/>
      <c r="HW2" s="279"/>
      <c r="HX2" s="279"/>
      <c r="HY2" s="279"/>
      <c r="HZ2" s="279"/>
      <c r="IA2" s="279"/>
      <c r="IB2" s="279"/>
      <c r="IC2" s="279"/>
      <c r="ID2" s="279"/>
      <c r="IE2" s="279"/>
      <c r="IF2" s="279"/>
      <c r="IG2" s="279"/>
      <c r="IH2" s="279"/>
      <c r="II2" s="279"/>
      <c r="IJ2" s="279"/>
      <c r="IK2" s="279"/>
      <c r="IL2" s="279"/>
      <c r="IM2" s="279"/>
      <c r="IN2" s="279"/>
      <c r="IO2" s="279"/>
      <c r="IP2" s="279"/>
      <c r="IQ2" s="279"/>
      <c r="IR2" s="279"/>
      <c r="IS2" s="279"/>
      <c r="IT2" s="279"/>
      <c r="IU2" s="279"/>
      <c r="IV2" s="279"/>
    </row>
    <row r="3" spans="1:256" s="296" customFormat="1" ht="15.75">
      <c r="A3" s="288" t="s">
        <v>446</v>
      </c>
      <c r="B3" s="289" t="s">
        <v>173</v>
      </c>
      <c r="C3" s="290"/>
      <c r="D3" s="291"/>
      <c r="E3" s="292"/>
      <c r="F3" s="293"/>
      <c r="G3" s="294"/>
      <c r="H3" s="294"/>
      <c r="I3" s="294"/>
      <c r="J3" s="294"/>
      <c r="K3" s="294"/>
      <c r="L3" s="294"/>
      <c r="M3" s="294"/>
      <c r="N3" s="294"/>
      <c r="O3" s="294"/>
      <c r="P3" s="294"/>
      <c r="Q3" s="294"/>
      <c r="R3" s="294"/>
      <c r="S3" s="294"/>
      <c r="T3" s="294"/>
      <c r="U3" s="294"/>
      <c r="V3" s="294"/>
      <c r="W3" s="294"/>
      <c r="X3" s="294"/>
      <c r="Y3" s="294"/>
      <c r="Z3" s="294"/>
      <c r="AA3" s="295"/>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c r="FR3" s="294"/>
      <c r="FS3" s="294"/>
      <c r="FT3" s="294"/>
      <c r="FU3" s="294"/>
      <c r="FV3" s="294"/>
      <c r="FW3" s="294"/>
      <c r="FX3" s="294"/>
      <c r="FY3" s="294"/>
      <c r="FZ3" s="294"/>
      <c r="GA3" s="294"/>
      <c r="GB3" s="294"/>
      <c r="GC3" s="294"/>
      <c r="GD3" s="294"/>
      <c r="GE3" s="294"/>
      <c r="GF3" s="294"/>
      <c r="GG3" s="294"/>
      <c r="GH3" s="294"/>
      <c r="GI3" s="294"/>
      <c r="GJ3" s="294"/>
      <c r="GK3" s="294"/>
      <c r="GL3" s="294"/>
      <c r="GM3" s="294"/>
      <c r="GN3" s="294"/>
      <c r="GO3" s="294"/>
      <c r="GP3" s="294"/>
      <c r="GQ3" s="294"/>
      <c r="GR3" s="294"/>
      <c r="GS3" s="294"/>
      <c r="GT3" s="294"/>
      <c r="GU3" s="294"/>
      <c r="GV3" s="294"/>
      <c r="GW3" s="294"/>
      <c r="GX3" s="294"/>
      <c r="GY3" s="294"/>
      <c r="GZ3" s="294"/>
      <c r="HA3" s="294"/>
      <c r="HB3" s="294"/>
      <c r="HC3" s="294"/>
      <c r="HD3" s="294"/>
      <c r="HE3" s="294"/>
      <c r="HF3" s="294"/>
      <c r="HG3" s="294"/>
      <c r="HH3" s="294"/>
      <c r="HI3" s="294"/>
      <c r="HJ3" s="294"/>
      <c r="HK3" s="294"/>
      <c r="HL3" s="294"/>
      <c r="HM3" s="294"/>
      <c r="HN3" s="294"/>
      <c r="HO3" s="294"/>
      <c r="HP3" s="294"/>
      <c r="HQ3" s="294"/>
      <c r="HR3" s="294"/>
      <c r="HS3" s="294"/>
      <c r="HT3" s="294"/>
      <c r="HU3" s="294"/>
      <c r="HV3" s="294"/>
      <c r="HW3" s="294"/>
      <c r="HX3" s="294"/>
      <c r="HY3" s="294"/>
      <c r="HZ3" s="294"/>
      <c r="IA3" s="294"/>
      <c r="IB3" s="294"/>
      <c r="IC3" s="294"/>
      <c r="ID3" s="294"/>
      <c r="IE3" s="294"/>
      <c r="IF3" s="294"/>
      <c r="IG3" s="294"/>
      <c r="IH3" s="294"/>
      <c r="II3" s="294"/>
      <c r="IJ3" s="294"/>
      <c r="IK3" s="294"/>
      <c r="IL3" s="294"/>
      <c r="IM3" s="294"/>
      <c r="IN3" s="294"/>
      <c r="IO3" s="294"/>
      <c r="IP3" s="294"/>
      <c r="IQ3" s="294"/>
      <c r="IR3" s="294"/>
      <c r="IS3" s="294"/>
      <c r="IT3" s="294"/>
      <c r="IU3" s="294"/>
      <c r="IV3" s="294"/>
    </row>
    <row r="4" spans="1:256" ht="15">
      <c r="A4" s="282"/>
      <c r="B4" s="283"/>
      <c r="C4" s="284"/>
      <c r="D4" s="285"/>
      <c r="E4" s="286"/>
      <c r="F4" s="287"/>
      <c r="G4" s="279"/>
      <c r="H4" s="279"/>
      <c r="I4" s="279"/>
      <c r="J4" s="279"/>
      <c r="K4" s="279"/>
      <c r="L4" s="279"/>
      <c r="M4" s="279"/>
      <c r="N4" s="279"/>
      <c r="O4" s="279"/>
      <c r="P4" s="279"/>
      <c r="Q4" s="279"/>
      <c r="R4" s="279"/>
      <c r="S4" s="279"/>
      <c r="T4" s="279"/>
      <c r="U4" s="279"/>
      <c r="V4" s="279"/>
      <c r="W4" s="279"/>
      <c r="X4" s="279"/>
      <c r="Y4" s="279"/>
      <c r="Z4" s="279"/>
      <c r="AA4" s="280"/>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c r="IT4" s="279"/>
      <c r="IU4" s="279"/>
      <c r="IV4" s="279"/>
    </row>
    <row r="5" spans="1:256" ht="6" customHeight="1">
      <c r="A5" s="297"/>
      <c r="B5" s="298"/>
      <c r="C5" s="298"/>
      <c r="D5" s="299"/>
      <c r="E5" s="300"/>
      <c r="F5" s="301"/>
      <c r="G5" s="279"/>
      <c r="H5" s="279"/>
      <c r="I5" s="279"/>
      <c r="J5" s="279"/>
      <c r="K5" s="279"/>
      <c r="L5" s="279"/>
      <c r="M5" s="279"/>
      <c r="N5" s="279"/>
      <c r="O5" s="279"/>
      <c r="P5" s="279"/>
      <c r="Q5" s="279"/>
      <c r="R5" s="279"/>
      <c r="S5" s="279"/>
      <c r="T5" s="279"/>
      <c r="U5" s="279"/>
      <c r="V5" s="279"/>
      <c r="W5" s="279"/>
      <c r="X5" s="279"/>
      <c r="Y5" s="279"/>
      <c r="Z5" s="279"/>
      <c r="AA5" s="280"/>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c r="EA5" s="279"/>
      <c r="EB5" s="279"/>
      <c r="EC5" s="279"/>
      <c r="ED5" s="279"/>
      <c r="EE5" s="279"/>
      <c r="EF5" s="279"/>
      <c r="EG5" s="279"/>
      <c r="EH5" s="279"/>
      <c r="EI5" s="279"/>
      <c r="EJ5" s="279"/>
      <c r="EK5" s="279"/>
      <c r="EL5" s="279"/>
      <c r="EM5" s="279"/>
      <c r="EN5" s="279"/>
      <c r="EO5" s="279"/>
      <c r="EP5" s="279"/>
      <c r="EQ5" s="279"/>
      <c r="ER5" s="279"/>
      <c r="ES5" s="279"/>
      <c r="ET5" s="279"/>
      <c r="EU5" s="279"/>
      <c r="EV5" s="279"/>
      <c r="EW5" s="279"/>
      <c r="EX5" s="279"/>
      <c r="EY5" s="279"/>
      <c r="EZ5" s="279"/>
      <c r="FA5" s="279"/>
      <c r="FB5" s="279"/>
      <c r="FC5" s="279"/>
      <c r="FD5" s="279"/>
      <c r="FE5" s="279"/>
      <c r="FF5" s="279"/>
      <c r="FG5" s="279"/>
      <c r="FH5" s="279"/>
      <c r="FI5" s="279"/>
      <c r="FJ5" s="279"/>
      <c r="FK5" s="279"/>
      <c r="FL5" s="279"/>
      <c r="FM5" s="279"/>
      <c r="FN5" s="279"/>
      <c r="FO5" s="279"/>
      <c r="FP5" s="279"/>
      <c r="FQ5" s="279"/>
      <c r="FR5" s="279"/>
      <c r="FS5" s="279"/>
      <c r="FT5" s="279"/>
      <c r="FU5" s="279"/>
      <c r="FV5" s="279"/>
      <c r="FW5" s="279"/>
      <c r="FX5" s="279"/>
      <c r="FY5" s="279"/>
      <c r="FZ5" s="279"/>
      <c r="GA5" s="279"/>
      <c r="GB5" s="279"/>
      <c r="GC5" s="279"/>
      <c r="GD5" s="279"/>
      <c r="GE5" s="279"/>
      <c r="GF5" s="279"/>
      <c r="GG5" s="279"/>
      <c r="GH5" s="279"/>
      <c r="GI5" s="279"/>
      <c r="GJ5" s="279"/>
      <c r="GK5" s="279"/>
      <c r="GL5" s="279"/>
      <c r="GM5" s="279"/>
      <c r="GN5" s="279"/>
      <c r="GO5" s="279"/>
      <c r="GP5" s="279"/>
      <c r="GQ5" s="279"/>
      <c r="GR5" s="279"/>
      <c r="GS5" s="279"/>
      <c r="GT5" s="279"/>
      <c r="GU5" s="279"/>
      <c r="GV5" s="279"/>
      <c r="GW5" s="279"/>
      <c r="GX5" s="279"/>
      <c r="GY5" s="279"/>
      <c r="GZ5" s="279"/>
      <c r="HA5" s="279"/>
      <c r="HB5" s="279"/>
      <c r="HC5" s="279"/>
      <c r="HD5" s="279"/>
      <c r="HE5" s="279"/>
      <c r="HF5" s="279"/>
      <c r="HG5" s="279"/>
      <c r="HH5" s="279"/>
      <c r="HI5" s="279"/>
      <c r="HJ5" s="279"/>
      <c r="HK5" s="279"/>
      <c r="HL5" s="279"/>
      <c r="HM5" s="279"/>
      <c r="HN5" s="279"/>
      <c r="HO5" s="279"/>
      <c r="HP5" s="279"/>
      <c r="HQ5" s="279"/>
      <c r="HR5" s="279"/>
      <c r="HS5" s="279"/>
      <c r="HT5" s="279"/>
      <c r="HU5" s="279"/>
      <c r="HV5" s="279"/>
      <c r="HW5" s="279"/>
      <c r="HX5" s="279"/>
      <c r="HY5" s="279"/>
      <c r="HZ5" s="279"/>
      <c r="IA5" s="279"/>
      <c r="IB5" s="279"/>
      <c r="IC5" s="279"/>
      <c r="ID5" s="279"/>
      <c r="IE5" s="279"/>
      <c r="IF5" s="279"/>
      <c r="IG5" s="279"/>
      <c r="IH5" s="279"/>
      <c r="II5" s="279"/>
      <c r="IJ5" s="279"/>
      <c r="IK5" s="279"/>
      <c r="IL5" s="279"/>
      <c r="IM5" s="279"/>
      <c r="IN5" s="279"/>
      <c r="IO5" s="279"/>
      <c r="IP5" s="279"/>
      <c r="IQ5" s="279"/>
      <c r="IR5" s="279"/>
      <c r="IS5" s="279"/>
      <c r="IT5" s="279"/>
      <c r="IU5" s="279"/>
      <c r="IV5" s="279"/>
    </row>
    <row r="6" spans="1:256" ht="15">
      <c r="A6" s="302" t="s">
        <v>473</v>
      </c>
      <c r="B6" s="303" t="s">
        <v>174</v>
      </c>
      <c r="C6" s="304"/>
      <c r="D6" s="305"/>
      <c r="E6" s="306"/>
      <c r="F6" s="307"/>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c r="EJ6" s="279"/>
      <c r="EK6" s="279"/>
      <c r="EL6" s="279"/>
      <c r="EM6" s="279"/>
      <c r="EN6" s="279"/>
      <c r="EO6" s="279"/>
      <c r="EP6" s="279"/>
      <c r="EQ6" s="279"/>
      <c r="ER6" s="279"/>
      <c r="ES6" s="279"/>
      <c r="ET6" s="279"/>
      <c r="EU6" s="279"/>
      <c r="EV6" s="279"/>
      <c r="EW6" s="279"/>
      <c r="EX6" s="279"/>
      <c r="EY6" s="279"/>
      <c r="EZ6" s="279"/>
      <c r="FA6" s="279"/>
      <c r="FB6" s="279"/>
      <c r="FC6" s="279"/>
      <c r="FD6" s="279"/>
      <c r="FE6" s="279"/>
      <c r="FF6" s="279"/>
      <c r="FG6" s="279"/>
      <c r="FH6" s="279"/>
      <c r="FI6" s="279"/>
      <c r="FJ6" s="279"/>
      <c r="FK6" s="279"/>
      <c r="FL6" s="279"/>
      <c r="FM6" s="279"/>
      <c r="FN6" s="279"/>
      <c r="FO6" s="279"/>
      <c r="FP6" s="279"/>
      <c r="FQ6" s="279"/>
      <c r="FR6" s="279"/>
      <c r="FS6" s="279"/>
      <c r="FT6" s="279"/>
      <c r="FU6" s="279"/>
      <c r="FV6" s="279"/>
      <c r="FW6" s="279"/>
      <c r="FX6" s="279"/>
      <c r="FY6" s="279"/>
      <c r="FZ6" s="279"/>
      <c r="GA6" s="279"/>
      <c r="GB6" s="279"/>
      <c r="GC6" s="279"/>
      <c r="GD6" s="279"/>
      <c r="GE6" s="279"/>
      <c r="GF6" s="279"/>
      <c r="GG6" s="279"/>
      <c r="GH6" s="279"/>
      <c r="GI6" s="279"/>
      <c r="GJ6" s="279"/>
      <c r="GK6" s="279"/>
      <c r="GL6" s="279"/>
      <c r="GM6" s="279"/>
      <c r="GN6" s="279"/>
      <c r="GO6" s="279"/>
      <c r="GP6" s="279"/>
      <c r="GQ6" s="279"/>
      <c r="GR6" s="279"/>
      <c r="GS6" s="279"/>
      <c r="GT6" s="279"/>
      <c r="GU6" s="279"/>
      <c r="GV6" s="279"/>
      <c r="GW6" s="279"/>
      <c r="GX6" s="279"/>
      <c r="GY6" s="279"/>
      <c r="GZ6" s="279"/>
      <c r="HA6" s="279"/>
      <c r="HB6" s="279"/>
      <c r="HC6" s="279"/>
      <c r="HD6" s="279"/>
      <c r="HE6" s="279"/>
      <c r="HF6" s="279"/>
      <c r="HG6" s="279"/>
      <c r="HH6" s="279"/>
      <c r="HI6" s="279"/>
      <c r="HJ6" s="279"/>
      <c r="HK6" s="279"/>
      <c r="HL6" s="279"/>
      <c r="HM6" s="279"/>
      <c r="HN6" s="279"/>
      <c r="HO6" s="279"/>
      <c r="HP6" s="279"/>
      <c r="HQ6" s="279"/>
      <c r="HR6" s="279"/>
      <c r="HS6" s="279"/>
      <c r="HT6" s="279"/>
      <c r="HU6" s="279"/>
      <c r="HV6" s="279"/>
      <c r="HW6" s="279"/>
      <c r="HX6" s="279"/>
      <c r="HY6" s="279"/>
      <c r="HZ6" s="279"/>
      <c r="IA6" s="279"/>
      <c r="IB6" s="279"/>
      <c r="IC6" s="279"/>
      <c r="ID6" s="279"/>
      <c r="IE6" s="279"/>
      <c r="IF6" s="279"/>
      <c r="IG6" s="279"/>
      <c r="IH6" s="279"/>
      <c r="II6" s="279"/>
      <c r="IJ6" s="279"/>
      <c r="IK6" s="279"/>
      <c r="IL6" s="279"/>
      <c r="IM6" s="279"/>
      <c r="IN6" s="279"/>
      <c r="IO6" s="279"/>
      <c r="IP6" s="279"/>
      <c r="IQ6" s="279"/>
      <c r="IR6" s="279"/>
      <c r="IS6" s="279"/>
      <c r="IT6" s="279"/>
      <c r="IU6" s="279"/>
      <c r="IV6" s="279"/>
    </row>
    <row r="7" spans="1:256" ht="15">
      <c r="A7" s="282"/>
      <c r="B7" s="283"/>
      <c r="C7" s="284"/>
      <c r="D7" s="285"/>
      <c r="E7" s="286"/>
      <c r="F7" s="287"/>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c r="EA7" s="279"/>
      <c r="EB7" s="279"/>
      <c r="EC7" s="279"/>
      <c r="ED7" s="279"/>
      <c r="EE7" s="279"/>
      <c r="EF7" s="279"/>
      <c r="EG7" s="279"/>
      <c r="EH7" s="279"/>
      <c r="EI7" s="279"/>
      <c r="EJ7" s="279"/>
      <c r="EK7" s="279"/>
      <c r="EL7" s="279"/>
      <c r="EM7" s="279"/>
      <c r="EN7" s="279"/>
      <c r="EO7" s="279"/>
      <c r="EP7" s="279"/>
      <c r="EQ7" s="279"/>
      <c r="ER7" s="279"/>
      <c r="ES7" s="279"/>
      <c r="ET7" s="279"/>
      <c r="EU7" s="279"/>
      <c r="EV7" s="279"/>
      <c r="EW7" s="279"/>
      <c r="EX7" s="279"/>
      <c r="EY7" s="279"/>
      <c r="EZ7" s="279"/>
      <c r="FA7" s="279"/>
      <c r="FB7" s="279"/>
      <c r="FC7" s="279"/>
      <c r="FD7" s="279"/>
      <c r="FE7" s="279"/>
      <c r="FF7" s="279"/>
      <c r="FG7" s="279"/>
      <c r="FH7" s="279"/>
      <c r="FI7" s="279"/>
      <c r="FJ7" s="279"/>
      <c r="FK7" s="279"/>
      <c r="FL7" s="279"/>
      <c r="FM7" s="279"/>
      <c r="FN7" s="279"/>
      <c r="FO7" s="279"/>
      <c r="FP7" s="279"/>
      <c r="FQ7" s="279"/>
      <c r="FR7" s="279"/>
      <c r="FS7" s="279"/>
      <c r="FT7" s="279"/>
      <c r="FU7" s="279"/>
      <c r="FV7" s="279"/>
      <c r="FW7" s="279"/>
      <c r="FX7" s="279"/>
      <c r="FY7" s="279"/>
      <c r="FZ7" s="279"/>
      <c r="GA7" s="279"/>
      <c r="GB7" s="279"/>
      <c r="GC7" s="279"/>
      <c r="GD7" s="279"/>
      <c r="GE7" s="279"/>
      <c r="GF7" s="279"/>
      <c r="GG7" s="279"/>
      <c r="GH7" s="279"/>
      <c r="GI7" s="279"/>
      <c r="GJ7" s="279"/>
      <c r="GK7" s="279"/>
      <c r="GL7" s="279"/>
      <c r="GM7" s="279"/>
      <c r="GN7" s="279"/>
      <c r="GO7" s="279"/>
      <c r="GP7" s="279"/>
      <c r="GQ7" s="279"/>
      <c r="GR7" s="279"/>
      <c r="GS7" s="279"/>
      <c r="GT7" s="279"/>
      <c r="GU7" s="279"/>
      <c r="GV7" s="279"/>
      <c r="GW7" s="279"/>
      <c r="GX7" s="279"/>
      <c r="GY7" s="279"/>
      <c r="GZ7" s="279"/>
      <c r="HA7" s="279"/>
      <c r="HB7" s="279"/>
      <c r="HC7" s="279"/>
      <c r="HD7" s="279"/>
      <c r="HE7" s="279"/>
      <c r="HF7" s="279"/>
      <c r="HG7" s="279"/>
      <c r="HH7" s="279"/>
      <c r="HI7" s="279"/>
      <c r="HJ7" s="279"/>
      <c r="HK7" s="279"/>
      <c r="HL7" s="279"/>
      <c r="HM7" s="279"/>
      <c r="HN7" s="279"/>
      <c r="HO7" s="279"/>
      <c r="HP7" s="279"/>
      <c r="HQ7" s="279"/>
      <c r="HR7" s="279"/>
      <c r="HS7" s="279"/>
      <c r="HT7" s="279"/>
      <c r="HU7" s="279"/>
      <c r="HV7" s="279"/>
      <c r="HW7" s="279"/>
      <c r="HX7" s="279"/>
      <c r="HY7" s="279"/>
      <c r="HZ7" s="279"/>
      <c r="IA7" s="279"/>
      <c r="IB7" s="279"/>
      <c r="IC7" s="279"/>
      <c r="ID7" s="279"/>
      <c r="IE7" s="279"/>
      <c r="IF7" s="279"/>
      <c r="IG7" s="279"/>
      <c r="IH7" s="279"/>
      <c r="II7" s="279"/>
      <c r="IJ7" s="279"/>
      <c r="IK7" s="279"/>
      <c r="IL7" s="279"/>
      <c r="IM7" s="279"/>
      <c r="IN7" s="279"/>
      <c r="IO7" s="279"/>
      <c r="IP7" s="279"/>
      <c r="IQ7" s="279"/>
      <c r="IR7" s="279"/>
      <c r="IS7" s="279"/>
      <c r="IT7" s="279"/>
      <c r="IU7" s="279"/>
      <c r="IV7" s="279"/>
    </row>
    <row r="8" spans="1:256" ht="25.5">
      <c r="A8" s="308" t="s">
        <v>175</v>
      </c>
      <c r="B8" s="309" t="s">
        <v>176</v>
      </c>
      <c r="C8" s="310"/>
      <c r="D8" s="311"/>
      <c r="E8" s="265"/>
      <c r="F8" s="312"/>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c r="EA8" s="279"/>
      <c r="EB8" s="279"/>
      <c r="EC8" s="279"/>
      <c r="ED8" s="279"/>
      <c r="EE8" s="279"/>
      <c r="EF8" s="279"/>
      <c r="EG8" s="279"/>
      <c r="EH8" s="279"/>
      <c r="EI8" s="279"/>
      <c r="EJ8" s="279"/>
      <c r="EK8" s="279"/>
      <c r="EL8" s="279"/>
      <c r="EM8" s="279"/>
      <c r="EN8" s="279"/>
      <c r="EO8" s="279"/>
      <c r="EP8" s="279"/>
      <c r="EQ8" s="279"/>
      <c r="ER8" s="279"/>
      <c r="ES8" s="279"/>
      <c r="ET8" s="279"/>
      <c r="EU8" s="279"/>
      <c r="EV8" s="279"/>
      <c r="EW8" s="279"/>
      <c r="EX8" s="279"/>
      <c r="EY8" s="279"/>
      <c r="EZ8" s="279"/>
      <c r="FA8" s="279"/>
      <c r="FB8" s="279"/>
      <c r="FC8" s="279"/>
      <c r="FD8" s="279"/>
      <c r="FE8" s="279"/>
      <c r="FF8" s="279"/>
      <c r="FG8" s="279"/>
      <c r="FH8" s="279"/>
      <c r="FI8" s="279"/>
      <c r="FJ8" s="279"/>
      <c r="FK8" s="279"/>
      <c r="FL8" s="279"/>
      <c r="FM8" s="279"/>
      <c r="FN8" s="279"/>
      <c r="FO8" s="279"/>
      <c r="FP8" s="279"/>
      <c r="FQ8" s="279"/>
      <c r="FR8" s="279"/>
      <c r="FS8" s="279"/>
      <c r="FT8" s="279"/>
      <c r="FU8" s="279"/>
      <c r="FV8" s="279"/>
      <c r="FW8" s="279"/>
      <c r="FX8" s="279"/>
      <c r="FY8" s="279"/>
      <c r="FZ8" s="279"/>
      <c r="GA8" s="279"/>
      <c r="GB8" s="279"/>
      <c r="GC8" s="279"/>
      <c r="GD8" s="279"/>
      <c r="GE8" s="279"/>
      <c r="GF8" s="279"/>
      <c r="GG8" s="279"/>
      <c r="GH8" s="279"/>
      <c r="GI8" s="279"/>
      <c r="GJ8" s="279"/>
      <c r="GK8" s="279"/>
      <c r="GL8" s="279"/>
      <c r="GM8" s="279"/>
      <c r="GN8" s="279"/>
      <c r="GO8" s="279"/>
      <c r="GP8" s="279"/>
      <c r="GQ8" s="279"/>
      <c r="GR8" s="279"/>
      <c r="GS8" s="279"/>
      <c r="GT8" s="279"/>
      <c r="GU8" s="279"/>
      <c r="GV8" s="279"/>
      <c r="GW8" s="279"/>
      <c r="GX8" s="279"/>
      <c r="GY8" s="279"/>
      <c r="GZ8" s="279"/>
      <c r="HA8" s="279"/>
      <c r="HB8" s="279"/>
      <c r="HC8" s="279"/>
      <c r="HD8" s="279"/>
      <c r="HE8" s="279"/>
      <c r="HF8" s="279"/>
      <c r="HG8" s="279"/>
      <c r="HH8" s="279"/>
      <c r="HI8" s="279"/>
      <c r="HJ8" s="279"/>
      <c r="HK8" s="279"/>
      <c r="HL8" s="279"/>
      <c r="HM8" s="279"/>
      <c r="HN8" s="279"/>
      <c r="HO8" s="279"/>
      <c r="HP8" s="279"/>
      <c r="HQ8" s="279"/>
      <c r="HR8" s="279"/>
      <c r="HS8" s="279"/>
      <c r="HT8" s="279"/>
      <c r="HU8" s="279"/>
      <c r="HV8" s="279"/>
      <c r="HW8" s="279"/>
      <c r="HX8" s="279"/>
      <c r="HY8" s="279"/>
      <c r="HZ8" s="279"/>
      <c r="IA8" s="279"/>
      <c r="IB8" s="279"/>
      <c r="IC8" s="279"/>
      <c r="ID8" s="279"/>
      <c r="IE8" s="279"/>
      <c r="IF8" s="279"/>
      <c r="IG8" s="279"/>
      <c r="IH8" s="279"/>
      <c r="II8" s="279"/>
      <c r="IJ8" s="279"/>
      <c r="IK8" s="279"/>
      <c r="IL8" s="279"/>
      <c r="IM8" s="279"/>
      <c r="IN8" s="279"/>
      <c r="IO8" s="279"/>
      <c r="IP8" s="279"/>
      <c r="IQ8" s="279"/>
      <c r="IR8" s="279"/>
      <c r="IS8" s="279"/>
      <c r="IT8" s="279"/>
      <c r="IU8" s="279"/>
      <c r="IV8" s="279"/>
    </row>
    <row r="9" spans="1:256" ht="15">
      <c r="A9" s="308"/>
      <c r="B9" s="309" t="s">
        <v>177</v>
      </c>
      <c r="C9" s="310" t="s">
        <v>460</v>
      </c>
      <c r="D9" s="311">
        <v>44</v>
      </c>
      <c r="E9" s="265"/>
      <c r="F9" s="313">
        <f>D9*E9</f>
        <v>0</v>
      </c>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c r="IT9" s="279"/>
      <c r="IU9" s="279"/>
      <c r="IV9" s="279"/>
    </row>
    <row r="10" spans="1:256" ht="15">
      <c r="A10" s="282"/>
      <c r="B10" s="283"/>
      <c r="C10" s="284"/>
      <c r="D10" s="285"/>
      <c r="E10" s="266"/>
      <c r="F10" s="287"/>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c r="EA10" s="279"/>
      <c r="EB10" s="279"/>
      <c r="EC10" s="279"/>
      <c r="ED10" s="279"/>
      <c r="EE10" s="279"/>
      <c r="EF10" s="279"/>
      <c r="EG10" s="279"/>
      <c r="EH10" s="279"/>
      <c r="EI10" s="279"/>
      <c r="EJ10" s="279"/>
      <c r="EK10" s="279"/>
      <c r="EL10" s="279"/>
      <c r="EM10" s="279"/>
      <c r="EN10" s="279"/>
      <c r="EO10" s="279"/>
      <c r="EP10" s="279"/>
      <c r="EQ10" s="279"/>
      <c r="ER10" s="279"/>
      <c r="ES10" s="279"/>
      <c r="ET10" s="279"/>
      <c r="EU10" s="279"/>
      <c r="EV10" s="279"/>
      <c r="EW10" s="279"/>
      <c r="EX10" s="279"/>
      <c r="EY10" s="279"/>
      <c r="EZ10" s="279"/>
      <c r="FA10" s="279"/>
      <c r="FB10" s="279"/>
      <c r="FC10" s="279"/>
      <c r="FD10" s="279"/>
      <c r="FE10" s="279"/>
      <c r="FF10" s="279"/>
      <c r="FG10" s="279"/>
      <c r="FH10" s="279"/>
      <c r="FI10" s="279"/>
      <c r="FJ10" s="279"/>
      <c r="FK10" s="279"/>
      <c r="FL10" s="279"/>
      <c r="FM10" s="279"/>
      <c r="FN10" s="279"/>
      <c r="FO10" s="279"/>
      <c r="FP10" s="279"/>
      <c r="FQ10" s="279"/>
      <c r="FR10" s="279"/>
      <c r="FS10" s="279"/>
      <c r="FT10" s="279"/>
      <c r="FU10" s="279"/>
      <c r="FV10" s="279"/>
      <c r="FW10" s="279"/>
      <c r="FX10" s="279"/>
      <c r="FY10" s="279"/>
      <c r="FZ10" s="279"/>
      <c r="GA10" s="279"/>
      <c r="GB10" s="279"/>
      <c r="GC10" s="279"/>
      <c r="GD10" s="279"/>
      <c r="GE10" s="279"/>
      <c r="GF10" s="279"/>
      <c r="GG10" s="279"/>
      <c r="GH10" s="279"/>
      <c r="GI10" s="279"/>
      <c r="GJ10" s="279"/>
      <c r="GK10" s="279"/>
      <c r="GL10" s="279"/>
      <c r="GM10" s="279"/>
      <c r="GN10" s="279"/>
      <c r="GO10" s="279"/>
      <c r="GP10" s="279"/>
      <c r="GQ10" s="279"/>
      <c r="GR10" s="279"/>
      <c r="GS10" s="279"/>
      <c r="GT10" s="279"/>
      <c r="GU10" s="279"/>
      <c r="GV10" s="279"/>
      <c r="GW10" s="279"/>
      <c r="GX10" s="279"/>
      <c r="GY10" s="279"/>
      <c r="GZ10" s="279"/>
      <c r="HA10" s="279"/>
      <c r="HB10" s="279"/>
      <c r="HC10" s="279"/>
      <c r="HD10" s="279"/>
      <c r="HE10" s="279"/>
      <c r="HF10" s="279"/>
      <c r="HG10" s="279"/>
      <c r="HH10" s="279"/>
      <c r="HI10" s="279"/>
      <c r="HJ10" s="279"/>
      <c r="HK10" s="279"/>
      <c r="HL10" s="279"/>
      <c r="HM10" s="279"/>
      <c r="HN10" s="279"/>
      <c r="HO10" s="279"/>
      <c r="HP10" s="279"/>
      <c r="HQ10" s="279"/>
      <c r="HR10" s="279"/>
      <c r="HS10" s="279"/>
      <c r="HT10" s="279"/>
      <c r="HU10" s="279"/>
      <c r="HV10" s="279"/>
      <c r="HW10" s="279"/>
      <c r="HX10" s="279"/>
      <c r="HY10" s="279"/>
      <c r="HZ10" s="279"/>
      <c r="IA10" s="279"/>
      <c r="IB10" s="279"/>
      <c r="IC10" s="279"/>
      <c r="ID10" s="279"/>
      <c r="IE10" s="279"/>
      <c r="IF10" s="279"/>
      <c r="IG10" s="279"/>
      <c r="IH10" s="279"/>
      <c r="II10" s="279"/>
      <c r="IJ10" s="279"/>
      <c r="IK10" s="279"/>
      <c r="IL10" s="279"/>
      <c r="IM10" s="279"/>
      <c r="IN10" s="279"/>
      <c r="IO10" s="279"/>
      <c r="IP10" s="279"/>
      <c r="IQ10" s="279"/>
      <c r="IR10" s="279"/>
      <c r="IS10" s="279"/>
      <c r="IT10" s="279"/>
      <c r="IU10" s="279"/>
      <c r="IV10" s="279"/>
    </row>
    <row r="11" spans="1:256" ht="63.75">
      <c r="A11" s="314" t="s">
        <v>178</v>
      </c>
      <c r="B11" s="315" t="s">
        <v>179</v>
      </c>
      <c r="C11" s="316"/>
      <c r="D11" s="317"/>
      <c r="E11" s="265"/>
      <c r="F11" s="312"/>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c r="EA11" s="279"/>
      <c r="EB11" s="279"/>
      <c r="EC11" s="279"/>
      <c r="ED11" s="279"/>
      <c r="EE11" s="279"/>
      <c r="EF11" s="279"/>
      <c r="EG11" s="279"/>
      <c r="EH11" s="279"/>
      <c r="EI11" s="279"/>
      <c r="EJ11" s="279"/>
      <c r="EK11" s="279"/>
      <c r="EL11" s="279"/>
      <c r="EM11" s="279"/>
      <c r="EN11" s="279"/>
      <c r="EO11" s="279"/>
      <c r="EP11" s="279"/>
      <c r="EQ11" s="279"/>
      <c r="ER11" s="279"/>
      <c r="ES11" s="279"/>
      <c r="ET11" s="279"/>
      <c r="EU11" s="279"/>
      <c r="EV11" s="279"/>
      <c r="EW11" s="279"/>
      <c r="EX11" s="279"/>
      <c r="EY11" s="279"/>
      <c r="EZ11" s="279"/>
      <c r="FA11" s="279"/>
      <c r="FB11" s="279"/>
      <c r="FC11" s="279"/>
      <c r="FD11" s="279"/>
      <c r="FE11" s="279"/>
      <c r="FF11" s="279"/>
      <c r="FG11" s="279"/>
      <c r="FH11" s="279"/>
      <c r="FI11" s="279"/>
      <c r="FJ11" s="279"/>
      <c r="FK11" s="279"/>
      <c r="FL11" s="279"/>
      <c r="FM11" s="279"/>
      <c r="FN11" s="279"/>
      <c r="FO11" s="279"/>
      <c r="FP11" s="279"/>
      <c r="FQ11" s="279"/>
      <c r="FR11" s="279"/>
      <c r="FS11" s="279"/>
      <c r="FT11" s="279"/>
      <c r="FU11" s="279"/>
      <c r="FV11" s="279"/>
      <c r="FW11" s="279"/>
      <c r="FX11" s="279"/>
      <c r="FY11" s="279"/>
      <c r="FZ11" s="279"/>
      <c r="GA11" s="279"/>
      <c r="GB11" s="279"/>
      <c r="GC11" s="279"/>
      <c r="GD11" s="279"/>
      <c r="GE11" s="279"/>
      <c r="GF11" s="279"/>
      <c r="GG11" s="279"/>
      <c r="GH11" s="279"/>
      <c r="GI11" s="279"/>
      <c r="GJ11" s="279"/>
      <c r="GK11" s="279"/>
      <c r="GL11" s="279"/>
      <c r="GM11" s="279"/>
      <c r="GN11" s="279"/>
      <c r="GO11" s="279"/>
      <c r="GP11" s="279"/>
      <c r="GQ11" s="279"/>
      <c r="GR11" s="279"/>
      <c r="GS11" s="279"/>
      <c r="GT11" s="279"/>
      <c r="GU11" s="279"/>
      <c r="GV11" s="279"/>
      <c r="GW11" s="279"/>
      <c r="GX11" s="279"/>
      <c r="GY11" s="279"/>
      <c r="GZ11" s="279"/>
      <c r="HA11" s="279"/>
      <c r="HB11" s="279"/>
      <c r="HC11" s="279"/>
      <c r="HD11" s="279"/>
      <c r="HE11" s="279"/>
      <c r="HF11" s="279"/>
      <c r="HG11" s="279"/>
      <c r="HH11" s="279"/>
      <c r="HI11" s="279"/>
      <c r="HJ11" s="279"/>
      <c r="HK11" s="279"/>
      <c r="HL11" s="279"/>
      <c r="HM11" s="279"/>
      <c r="HN11" s="279"/>
      <c r="HO11" s="279"/>
      <c r="HP11" s="279"/>
      <c r="HQ11" s="279"/>
      <c r="HR11" s="279"/>
      <c r="HS11" s="279"/>
      <c r="HT11" s="279"/>
      <c r="HU11" s="279"/>
      <c r="HV11" s="279"/>
      <c r="HW11" s="279"/>
      <c r="HX11" s="279"/>
      <c r="HY11" s="279"/>
      <c r="HZ11" s="279"/>
      <c r="IA11" s="279"/>
      <c r="IB11" s="279"/>
      <c r="IC11" s="279"/>
      <c r="ID11" s="279"/>
      <c r="IE11" s="279"/>
      <c r="IF11" s="279"/>
      <c r="IG11" s="279"/>
      <c r="IH11" s="279"/>
      <c r="II11" s="279"/>
      <c r="IJ11" s="279"/>
      <c r="IK11" s="279"/>
      <c r="IL11" s="279"/>
      <c r="IM11" s="279"/>
      <c r="IN11" s="279"/>
      <c r="IO11" s="279"/>
      <c r="IP11" s="279"/>
      <c r="IQ11" s="279"/>
      <c r="IR11" s="279"/>
      <c r="IS11" s="279"/>
      <c r="IT11" s="279"/>
      <c r="IU11" s="279"/>
      <c r="IV11" s="279"/>
    </row>
    <row r="12" spans="1:256" ht="15">
      <c r="A12" s="318"/>
      <c r="B12" s="315" t="s">
        <v>180</v>
      </c>
      <c r="C12" s="319" t="s">
        <v>461</v>
      </c>
      <c r="D12" s="317">
        <v>27</v>
      </c>
      <c r="E12" s="265"/>
      <c r="F12" s="320">
        <f>D12*E12</f>
        <v>0</v>
      </c>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c r="EA12" s="279"/>
      <c r="EB12" s="279"/>
      <c r="EC12" s="279"/>
      <c r="ED12" s="279"/>
      <c r="EE12" s="279"/>
      <c r="EF12" s="279"/>
      <c r="EG12" s="279"/>
      <c r="EH12" s="279"/>
      <c r="EI12" s="279"/>
      <c r="EJ12" s="279"/>
      <c r="EK12" s="279"/>
      <c r="EL12" s="279"/>
      <c r="EM12" s="279"/>
      <c r="EN12" s="279"/>
      <c r="EO12" s="279"/>
      <c r="EP12" s="279"/>
      <c r="EQ12" s="279"/>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79"/>
      <c r="FZ12" s="279"/>
      <c r="GA12" s="279"/>
      <c r="GB12" s="279"/>
      <c r="GC12" s="279"/>
      <c r="GD12" s="279"/>
      <c r="GE12" s="279"/>
      <c r="GF12" s="279"/>
      <c r="GG12" s="279"/>
      <c r="GH12" s="279"/>
      <c r="GI12" s="279"/>
      <c r="GJ12" s="279"/>
      <c r="GK12" s="279"/>
      <c r="GL12" s="279"/>
      <c r="GM12" s="279"/>
      <c r="GN12" s="279"/>
      <c r="GO12" s="279"/>
      <c r="GP12" s="279"/>
      <c r="GQ12" s="279"/>
      <c r="GR12" s="279"/>
      <c r="GS12" s="279"/>
      <c r="GT12" s="279"/>
      <c r="GU12" s="279"/>
      <c r="GV12" s="279"/>
      <c r="GW12" s="279"/>
      <c r="GX12" s="279"/>
      <c r="GY12" s="279"/>
      <c r="GZ12" s="279"/>
      <c r="HA12" s="279"/>
      <c r="HB12" s="279"/>
      <c r="HC12" s="279"/>
      <c r="HD12" s="279"/>
      <c r="HE12" s="279"/>
      <c r="HF12" s="279"/>
      <c r="HG12" s="279"/>
      <c r="HH12" s="279"/>
      <c r="HI12" s="279"/>
      <c r="HJ12" s="279"/>
      <c r="HK12" s="279"/>
      <c r="HL12" s="279"/>
      <c r="HM12" s="279"/>
      <c r="HN12" s="279"/>
      <c r="HO12" s="279"/>
      <c r="HP12" s="279"/>
      <c r="HQ12" s="279"/>
      <c r="HR12" s="279"/>
      <c r="HS12" s="279"/>
      <c r="HT12" s="279"/>
      <c r="HU12" s="279"/>
      <c r="HV12" s="279"/>
      <c r="HW12" s="279"/>
      <c r="HX12" s="279"/>
      <c r="HY12" s="279"/>
      <c r="HZ12" s="279"/>
      <c r="IA12" s="279"/>
      <c r="IB12" s="279"/>
      <c r="IC12" s="279"/>
      <c r="ID12" s="279"/>
      <c r="IE12" s="279"/>
      <c r="IF12" s="279"/>
      <c r="IG12" s="279"/>
      <c r="IH12" s="279"/>
      <c r="II12" s="279"/>
      <c r="IJ12" s="279"/>
      <c r="IK12" s="279"/>
      <c r="IL12" s="279"/>
      <c r="IM12" s="279"/>
      <c r="IN12" s="279"/>
      <c r="IO12" s="279"/>
      <c r="IP12" s="279"/>
      <c r="IQ12" s="279"/>
      <c r="IR12" s="279"/>
      <c r="IS12" s="279"/>
      <c r="IT12" s="279"/>
      <c r="IU12" s="279"/>
      <c r="IV12" s="279"/>
    </row>
    <row r="13" spans="1:256" ht="15">
      <c r="A13" s="321"/>
      <c r="B13" s="322"/>
      <c r="C13" s="323"/>
      <c r="D13" s="324"/>
      <c r="E13" s="266"/>
      <c r="F13" s="325"/>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c r="IV13" s="279"/>
    </row>
    <row r="14" spans="1:256" ht="25.5">
      <c r="A14" s="314" t="s">
        <v>181</v>
      </c>
      <c r="B14" s="315" t="s">
        <v>182</v>
      </c>
      <c r="C14" s="319"/>
      <c r="D14" s="317"/>
      <c r="E14" s="265"/>
      <c r="F14" s="320"/>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79"/>
      <c r="GW14" s="279"/>
      <c r="GX14" s="279"/>
      <c r="GY14" s="279"/>
      <c r="GZ14" s="279"/>
      <c r="HA14" s="279"/>
      <c r="HB14" s="279"/>
      <c r="HC14" s="279"/>
      <c r="HD14" s="279"/>
      <c r="HE14" s="279"/>
      <c r="HF14" s="279"/>
      <c r="HG14" s="279"/>
      <c r="HH14" s="279"/>
      <c r="HI14" s="279"/>
      <c r="HJ14" s="279"/>
      <c r="HK14" s="279"/>
      <c r="HL14" s="279"/>
      <c r="HM14" s="279"/>
      <c r="HN14" s="279"/>
      <c r="HO14" s="279"/>
      <c r="HP14" s="279"/>
      <c r="HQ14" s="279"/>
      <c r="HR14" s="279"/>
      <c r="HS14" s="279"/>
      <c r="HT14" s="279"/>
      <c r="HU14" s="279"/>
      <c r="HV14" s="279"/>
      <c r="HW14" s="279"/>
      <c r="HX14" s="279"/>
      <c r="HY14" s="279"/>
      <c r="HZ14" s="279"/>
      <c r="IA14" s="279"/>
      <c r="IB14" s="279"/>
      <c r="IC14" s="279"/>
      <c r="ID14" s="279"/>
      <c r="IE14" s="279"/>
      <c r="IF14" s="279"/>
      <c r="IG14" s="279"/>
      <c r="IH14" s="279"/>
      <c r="II14" s="279"/>
      <c r="IJ14" s="279"/>
      <c r="IK14" s="279"/>
      <c r="IL14" s="279"/>
      <c r="IM14" s="279"/>
      <c r="IN14" s="279"/>
      <c r="IO14" s="279"/>
      <c r="IP14" s="279"/>
      <c r="IQ14" s="279"/>
      <c r="IR14" s="279"/>
      <c r="IS14" s="279"/>
      <c r="IT14" s="279"/>
      <c r="IU14" s="279"/>
      <c r="IV14" s="279"/>
    </row>
    <row r="15" spans="1:256" ht="15">
      <c r="A15" s="314"/>
      <c r="B15" s="315" t="s">
        <v>183</v>
      </c>
      <c r="C15" s="319"/>
      <c r="D15" s="317"/>
      <c r="E15" s="265"/>
      <c r="F15" s="320"/>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279"/>
      <c r="EX15" s="279"/>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279"/>
      <c r="GJ15" s="279"/>
      <c r="GK15" s="279"/>
      <c r="GL15" s="279"/>
      <c r="GM15" s="279"/>
      <c r="GN15" s="279"/>
      <c r="GO15" s="279"/>
      <c r="GP15" s="279"/>
      <c r="GQ15" s="279"/>
      <c r="GR15" s="279"/>
      <c r="GS15" s="279"/>
      <c r="GT15" s="279"/>
      <c r="GU15" s="279"/>
      <c r="GV15" s="279"/>
      <c r="GW15" s="279"/>
      <c r="GX15" s="279"/>
      <c r="GY15" s="279"/>
      <c r="GZ15" s="279"/>
      <c r="HA15" s="279"/>
      <c r="HB15" s="279"/>
      <c r="HC15" s="279"/>
      <c r="HD15" s="279"/>
      <c r="HE15" s="279"/>
      <c r="HF15" s="279"/>
      <c r="HG15" s="279"/>
      <c r="HH15" s="279"/>
      <c r="HI15" s="279"/>
      <c r="HJ15" s="279"/>
      <c r="HK15" s="279"/>
      <c r="HL15" s="279"/>
      <c r="HM15" s="279"/>
      <c r="HN15" s="279"/>
      <c r="HO15" s="279"/>
      <c r="HP15" s="279"/>
      <c r="HQ15" s="279"/>
      <c r="HR15" s="279"/>
      <c r="HS15" s="279"/>
      <c r="HT15" s="279"/>
      <c r="HU15" s="279"/>
      <c r="HV15" s="279"/>
      <c r="HW15" s="279"/>
      <c r="HX15" s="279"/>
      <c r="HY15" s="279"/>
      <c r="HZ15" s="279"/>
      <c r="IA15" s="279"/>
      <c r="IB15" s="279"/>
      <c r="IC15" s="279"/>
      <c r="ID15" s="279"/>
      <c r="IE15" s="279"/>
      <c r="IF15" s="279"/>
      <c r="IG15" s="279"/>
      <c r="IH15" s="279"/>
      <c r="II15" s="279"/>
      <c r="IJ15" s="279"/>
      <c r="IK15" s="279"/>
      <c r="IL15" s="279"/>
      <c r="IM15" s="279"/>
      <c r="IN15" s="279"/>
      <c r="IO15" s="279"/>
      <c r="IP15" s="279"/>
      <c r="IQ15" s="279"/>
      <c r="IR15" s="279"/>
      <c r="IS15" s="279"/>
      <c r="IT15" s="279"/>
      <c r="IU15" s="279"/>
      <c r="IV15" s="279"/>
    </row>
    <row r="16" spans="1:256" ht="15">
      <c r="A16" s="314"/>
      <c r="B16" s="315" t="s">
        <v>184</v>
      </c>
      <c r="C16" s="319" t="s">
        <v>461</v>
      </c>
      <c r="D16" s="317">
        <v>4</v>
      </c>
      <c r="E16" s="265"/>
      <c r="F16" s="320">
        <f>D16*E16</f>
        <v>0</v>
      </c>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c r="EA16" s="279"/>
      <c r="EB16" s="279"/>
      <c r="EC16" s="279"/>
      <c r="ED16" s="279"/>
      <c r="EE16" s="279"/>
      <c r="EF16" s="279"/>
      <c r="EG16" s="279"/>
      <c r="EH16" s="279"/>
      <c r="EI16" s="279"/>
      <c r="EJ16" s="279"/>
      <c r="EK16" s="279"/>
      <c r="EL16" s="279"/>
      <c r="EM16" s="279"/>
      <c r="EN16" s="279"/>
      <c r="EO16" s="279"/>
      <c r="EP16" s="279"/>
      <c r="EQ16" s="279"/>
      <c r="ER16" s="279"/>
      <c r="ES16" s="279"/>
      <c r="ET16" s="279"/>
      <c r="EU16" s="279"/>
      <c r="EV16" s="279"/>
      <c r="EW16" s="279"/>
      <c r="EX16" s="279"/>
      <c r="EY16" s="279"/>
      <c r="EZ16" s="279"/>
      <c r="FA16" s="279"/>
      <c r="FB16" s="279"/>
      <c r="FC16" s="279"/>
      <c r="FD16" s="279"/>
      <c r="FE16" s="279"/>
      <c r="FF16" s="279"/>
      <c r="FG16" s="279"/>
      <c r="FH16" s="279"/>
      <c r="FI16" s="279"/>
      <c r="FJ16" s="279"/>
      <c r="FK16" s="279"/>
      <c r="FL16" s="279"/>
      <c r="FM16" s="279"/>
      <c r="FN16" s="279"/>
      <c r="FO16" s="279"/>
      <c r="FP16" s="279"/>
      <c r="FQ16" s="279"/>
      <c r="FR16" s="279"/>
      <c r="FS16" s="279"/>
      <c r="FT16" s="279"/>
      <c r="FU16" s="279"/>
      <c r="FV16" s="279"/>
      <c r="FW16" s="279"/>
      <c r="FX16" s="279"/>
      <c r="FY16" s="279"/>
      <c r="FZ16" s="279"/>
      <c r="GA16" s="279"/>
      <c r="GB16" s="279"/>
      <c r="GC16" s="279"/>
      <c r="GD16" s="279"/>
      <c r="GE16" s="279"/>
      <c r="GF16" s="279"/>
      <c r="GG16" s="279"/>
      <c r="GH16" s="279"/>
      <c r="GI16" s="279"/>
      <c r="GJ16" s="279"/>
      <c r="GK16" s="279"/>
      <c r="GL16" s="279"/>
      <c r="GM16" s="279"/>
      <c r="GN16" s="279"/>
      <c r="GO16" s="279"/>
      <c r="GP16" s="279"/>
      <c r="GQ16" s="279"/>
      <c r="GR16" s="279"/>
      <c r="GS16" s="279"/>
      <c r="GT16" s="279"/>
      <c r="GU16" s="279"/>
      <c r="GV16" s="279"/>
      <c r="GW16" s="279"/>
      <c r="GX16" s="279"/>
      <c r="GY16" s="279"/>
      <c r="GZ16" s="279"/>
      <c r="HA16" s="279"/>
      <c r="HB16" s="279"/>
      <c r="HC16" s="279"/>
      <c r="HD16" s="279"/>
      <c r="HE16" s="279"/>
      <c r="HF16" s="279"/>
      <c r="HG16" s="279"/>
      <c r="HH16" s="279"/>
      <c r="HI16" s="279"/>
      <c r="HJ16" s="279"/>
      <c r="HK16" s="279"/>
      <c r="HL16" s="279"/>
      <c r="HM16" s="279"/>
      <c r="HN16" s="279"/>
      <c r="HO16" s="279"/>
      <c r="HP16" s="279"/>
      <c r="HQ16" s="279"/>
      <c r="HR16" s="279"/>
      <c r="HS16" s="279"/>
      <c r="HT16" s="279"/>
      <c r="HU16" s="279"/>
      <c r="HV16" s="279"/>
      <c r="HW16" s="279"/>
      <c r="HX16" s="279"/>
      <c r="HY16" s="279"/>
      <c r="HZ16" s="279"/>
      <c r="IA16" s="279"/>
      <c r="IB16" s="279"/>
      <c r="IC16" s="279"/>
      <c r="ID16" s="279"/>
      <c r="IE16" s="279"/>
      <c r="IF16" s="279"/>
      <c r="IG16" s="279"/>
      <c r="IH16" s="279"/>
      <c r="II16" s="279"/>
      <c r="IJ16" s="279"/>
      <c r="IK16" s="279"/>
      <c r="IL16" s="279"/>
      <c r="IM16" s="279"/>
      <c r="IN16" s="279"/>
      <c r="IO16" s="279"/>
      <c r="IP16" s="279"/>
      <c r="IQ16" s="279"/>
      <c r="IR16" s="279"/>
      <c r="IS16" s="279"/>
      <c r="IT16" s="279"/>
      <c r="IU16" s="279"/>
      <c r="IV16" s="279"/>
    </row>
    <row r="17" spans="1:256" ht="15">
      <c r="A17" s="314"/>
      <c r="B17" s="315" t="s">
        <v>185</v>
      </c>
      <c r="C17" s="310" t="s">
        <v>460</v>
      </c>
      <c r="D17" s="326">
        <v>40</v>
      </c>
      <c r="E17" s="265"/>
      <c r="F17" s="313">
        <f>D17*E17</f>
        <v>0</v>
      </c>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c r="EA17" s="279"/>
      <c r="EB17" s="279"/>
      <c r="EC17" s="279"/>
      <c r="ED17" s="279"/>
      <c r="EE17" s="279"/>
      <c r="EF17" s="279"/>
      <c r="EG17" s="279"/>
      <c r="EH17" s="279"/>
      <c r="EI17" s="279"/>
      <c r="EJ17" s="279"/>
      <c r="EK17" s="279"/>
      <c r="EL17" s="279"/>
      <c r="EM17" s="279"/>
      <c r="EN17" s="279"/>
      <c r="EO17" s="279"/>
      <c r="EP17" s="279"/>
      <c r="EQ17" s="279"/>
      <c r="ER17" s="279"/>
      <c r="ES17" s="279"/>
      <c r="ET17" s="279"/>
      <c r="EU17" s="279"/>
      <c r="EV17" s="279"/>
      <c r="EW17" s="279"/>
      <c r="EX17" s="279"/>
      <c r="EY17" s="279"/>
      <c r="EZ17" s="279"/>
      <c r="FA17" s="279"/>
      <c r="FB17" s="279"/>
      <c r="FC17" s="279"/>
      <c r="FD17" s="279"/>
      <c r="FE17" s="279"/>
      <c r="FF17" s="279"/>
      <c r="FG17" s="279"/>
      <c r="FH17" s="279"/>
      <c r="FI17" s="279"/>
      <c r="FJ17" s="279"/>
      <c r="FK17" s="279"/>
      <c r="FL17" s="279"/>
      <c r="FM17" s="279"/>
      <c r="FN17" s="279"/>
      <c r="FO17" s="279"/>
      <c r="FP17" s="279"/>
      <c r="FQ17" s="279"/>
      <c r="FR17" s="279"/>
      <c r="FS17" s="279"/>
      <c r="FT17" s="279"/>
      <c r="FU17" s="279"/>
      <c r="FV17" s="279"/>
      <c r="FW17" s="279"/>
      <c r="FX17" s="279"/>
      <c r="FY17" s="279"/>
      <c r="FZ17" s="279"/>
      <c r="GA17" s="279"/>
      <c r="GB17" s="279"/>
      <c r="GC17" s="279"/>
      <c r="GD17" s="279"/>
      <c r="GE17" s="279"/>
      <c r="GF17" s="279"/>
      <c r="GG17" s="279"/>
      <c r="GH17" s="279"/>
      <c r="GI17" s="279"/>
      <c r="GJ17" s="279"/>
      <c r="GK17" s="279"/>
      <c r="GL17" s="279"/>
      <c r="GM17" s="279"/>
      <c r="GN17" s="279"/>
      <c r="GO17" s="279"/>
      <c r="GP17" s="279"/>
      <c r="GQ17" s="279"/>
      <c r="GR17" s="279"/>
      <c r="GS17" s="279"/>
      <c r="GT17" s="279"/>
      <c r="GU17" s="279"/>
      <c r="GV17" s="279"/>
      <c r="GW17" s="279"/>
      <c r="GX17" s="279"/>
      <c r="GY17" s="279"/>
      <c r="GZ17" s="279"/>
      <c r="HA17" s="279"/>
      <c r="HB17" s="279"/>
      <c r="HC17" s="279"/>
      <c r="HD17" s="279"/>
      <c r="HE17" s="279"/>
      <c r="HF17" s="279"/>
      <c r="HG17" s="279"/>
      <c r="HH17" s="279"/>
      <c r="HI17" s="279"/>
      <c r="HJ17" s="279"/>
      <c r="HK17" s="279"/>
      <c r="HL17" s="279"/>
      <c r="HM17" s="279"/>
      <c r="HN17" s="279"/>
      <c r="HO17" s="279"/>
      <c r="HP17" s="279"/>
      <c r="HQ17" s="279"/>
      <c r="HR17" s="279"/>
      <c r="HS17" s="279"/>
      <c r="HT17" s="279"/>
      <c r="HU17" s="279"/>
      <c r="HV17" s="279"/>
      <c r="HW17" s="279"/>
      <c r="HX17" s="279"/>
      <c r="HY17" s="279"/>
      <c r="HZ17" s="279"/>
      <c r="IA17" s="279"/>
      <c r="IB17" s="279"/>
      <c r="IC17" s="279"/>
      <c r="ID17" s="279"/>
      <c r="IE17" s="279"/>
      <c r="IF17" s="279"/>
      <c r="IG17" s="279"/>
      <c r="IH17" s="279"/>
      <c r="II17" s="279"/>
      <c r="IJ17" s="279"/>
      <c r="IK17" s="279"/>
      <c r="IL17" s="279"/>
      <c r="IM17" s="279"/>
      <c r="IN17" s="279"/>
      <c r="IO17" s="279"/>
      <c r="IP17" s="279"/>
      <c r="IQ17" s="279"/>
      <c r="IR17" s="279"/>
      <c r="IS17" s="279"/>
      <c r="IT17" s="279"/>
      <c r="IU17" s="279"/>
      <c r="IV17" s="279"/>
    </row>
    <row r="18" spans="1:256" ht="25.5">
      <c r="A18" s="314"/>
      <c r="B18" s="315" t="s">
        <v>186</v>
      </c>
      <c r="C18" s="319" t="s">
        <v>461</v>
      </c>
      <c r="D18" s="317">
        <v>24</v>
      </c>
      <c r="E18" s="265"/>
      <c r="F18" s="320">
        <f>D18*E18</f>
        <v>0</v>
      </c>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9"/>
      <c r="GQ18" s="279"/>
      <c r="GR18" s="279"/>
      <c r="GS18" s="279"/>
      <c r="GT18" s="279"/>
      <c r="GU18" s="279"/>
      <c r="GV18" s="279"/>
      <c r="GW18" s="279"/>
      <c r="GX18" s="279"/>
      <c r="GY18" s="279"/>
      <c r="GZ18" s="279"/>
      <c r="HA18" s="279"/>
      <c r="HB18" s="279"/>
      <c r="HC18" s="279"/>
      <c r="HD18" s="279"/>
      <c r="HE18" s="279"/>
      <c r="HF18" s="279"/>
      <c r="HG18" s="279"/>
      <c r="HH18" s="279"/>
      <c r="HI18" s="279"/>
      <c r="HJ18" s="279"/>
      <c r="HK18" s="279"/>
      <c r="HL18" s="279"/>
      <c r="HM18" s="279"/>
      <c r="HN18" s="279"/>
      <c r="HO18" s="279"/>
      <c r="HP18" s="279"/>
      <c r="HQ18" s="279"/>
      <c r="HR18" s="279"/>
      <c r="HS18" s="279"/>
      <c r="HT18" s="279"/>
      <c r="HU18" s="279"/>
      <c r="HV18" s="279"/>
      <c r="HW18" s="279"/>
      <c r="HX18" s="279"/>
      <c r="HY18" s="279"/>
      <c r="HZ18" s="279"/>
      <c r="IA18" s="279"/>
      <c r="IB18" s="279"/>
      <c r="IC18" s="279"/>
      <c r="ID18" s="279"/>
      <c r="IE18" s="279"/>
      <c r="IF18" s="279"/>
      <c r="IG18" s="279"/>
      <c r="IH18" s="279"/>
      <c r="II18" s="279"/>
      <c r="IJ18" s="279"/>
      <c r="IK18" s="279"/>
      <c r="IL18" s="279"/>
      <c r="IM18" s="279"/>
      <c r="IN18" s="279"/>
      <c r="IO18" s="279"/>
      <c r="IP18" s="279"/>
      <c r="IQ18" s="279"/>
      <c r="IR18" s="279"/>
      <c r="IS18" s="279"/>
      <c r="IT18" s="279"/>
      <c r="IU18" s="279"/>
      <c r="IV18" s="279"/>
    </row>
    <row r="19" spans="1:256" ht="15.75" thickBot="1">
      <c r="A19" s="282"/>
      <c r="B19" s="322"/>
      <c r="C19" s="327"/>
      <c r="D19" s="285"/>
      <c r="E19" s="266"/>
      <c r="F19" s="287" t="str">
        <f>IF(E19=0," ",IF(D19="—  ",0,ROUND(D19*E19,2)))</f>
        <v> </v>
      </c>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c r="EA19" s="279"/>
      <c r="EB19" s="279"/>
      <c r="EC19" s="279"/>
      <c r="ED19" s="279"/>
      <c r="EE19" s="279"/>
      <c r="EF19" s="279"/>
      <c r="EG19" s="279"/>
      <c r="EH19" s="279"/>
      <c r="EI19" s="279"/>
      <c r="EJ19" s="279"/>
      <c r="EK19" s="279"/>
      <c r="EL19" s="279"/>
      <c r="EM19" s="279"/>
      <c r="EN19" s="279"/>
      <c r="EO19" s="279"/>
      <c r="EP19" s="279"/>
      <c r="EQ19" s="279"/>
      <c r="ER19" s="279"/>
      <c r="ES19" s="279"/>
      <c r="ET19" s="279"/>
      <c r="EU19" s="279"/>
      <c r="EV19" s="279"/>
      <c r="EW19" s="279"/>
      <c r="EX19" s="279"/>
      <c r="EY19" s="279"/>
      <c r="EZ19" s="279"/>
      <c r="FA19" s="279"/>
      <c r="FB19" s="279"/>
      <c r="FC19" s="279"/>
      <c r="FD19" s="279"/>
      <c r="FE19" s="279"/>
      <c r="FF19" s="279"/>
      <c r="FG19" s="279"/>
      <c r="FH19" s="279"/>
      <c r="FI19" s="279"/>
      <c r="FJ19" s="279"/>
      <c r="FK19" s="279"/>
      <c r="FL19" s="279"/>
      <c r="FM19" s="279"/>
      <c r="FN19" s="279"/>
      <c r="FO19" s="279"/>
      <c r="FP19" s="279"/>
      <c r="FQ19" s="279"/>
      <c r="FR19" s="279"/>
      <c r="FS19" s="279"/>
      <c r="FT19" s="279"/>
      <c r="FU19" s="279"/>
      <c r="FV19" s="279"/>
      <c r="FW19" s="279"/>
      <c r="FX19" s="279"/>
      <c r="FY19" s="279"/>
      <c r="FZ19" s="279"/>
      <c r="GA19" s="279"/>
      <c r="GB19" s="279"/>
      <c r="GC19" s="279"/>
      <c r="GD19" s="279"/>
      <c r="GE19" s="279"/>
      <c r="GF19" s="279"/>
      <c r="GG19" s="279"/>
      <c r="GH19" s="279"/>
      <c r="GI19" s="279"/>
      <c r="GJ19" s="279"/>
      <c r="GK19" s="279"/>
      <c r="GL19" s="279"/>
      <c r="GM19" s="279"/>
      <c r="GN19" s="279"/>
      <c r="GO19" s="279"/>
      <c r="GP19" s="279"/>
      <c r="GQ19" s="279"/>
      <c r="GR19" s="279"/>
      <c r="GS19" s="279"/>
      <c r="GT19" s="279"/>
      <c r="GU19" s="279"/>
      <c r="GV19" s="279"/>
      <c r="GW19" s="279"/>
      <c r="GX19" s="279"/>
      <c r="GY19" s="279"/>
      <c r="GZ19" s="279"/>
      <c r="HA19" s="279"/>
      <c r="HB19" s="279"/>
      <c r="HC19" s="279"/>
      <c r="HD19" s="279"/>
      <c r="HE19" s="279"/>
      <c r="HF19" s="279"/>
      <c r="HG19" s="279"/>
      <c r="HH19" s="279"/>
      <c r="HI19" s="279"/>
      <c r="HJ19" s="279"/>
      <c r="HK19" s="279"/>
      <c r="HL19" s="279"/>
      <c r="HM19" s="279"/>
      <c r="HN19" s="279"/>
      <c r="HO19" s="279"/>
      <c r="HP19" s="279"/>
      <c r="HQ19" s="279"/>
      <c r="HR19" s="279"/>
      <c r="HS19" s="279"/>
      <c r="HT19" s="279"/>
      <c r="HU19" s="279"/>
      <c r="HV19" s="279"/>
      <c r="HW19" s="279"/>
      <c r="HX19" s="279"/>
      <c r="HY19" s="279"/>
      <c r="HZ19" s="279"/>
      <c r="IA19" s="279"/>
      <c r="IB19" s="279"/>
      <c r="IC19" s="279"/>
      <c r="ID19" s="279"/>
      <c r="IE19" s="279"/>
      <c r="IF19" s="279"/>
      <c r="IG19" s="279"/>
      <c r="IH19" s="279"/>
      <c r="II19" s="279"/>
      <c r="IJ19" s="279"/>
      <c r="IK19" s="279"/>
      <c r="IL19" s="279"/>
      <c r="IM19" s="279"/>
      <c r="IN19" s="279"/>
      <c r="IO19" s="279"/>
      <c r="IP19" s="279"/>
      <c r="IQ19" s="279"/>
      <c r="IR19" s="279"/>
      <c r="IS19" s="279"/>
      <c r="IT19" s="279"/>
      <c r="IU19" s="279"/>
      <c r="IV19" s="279"/>
    </row>
    <row r="20" spans="1:256" ht="15.75" thickBot="1">
      <c r="A20" s="328" t="s">
        <v>473</v>
      </c>
      <c r="B20" s="750" t="s">
        <v>187</v>
      </c>
      <c r="C20" s="750"/>
      <c r="D20" s="330"/>
      <c r="E20" s="267"/>
      <c r="F20" s="669">
        <f>SUM(F11:F19)</f>
        <v>0</v>
      </c>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c r="EA20" s="279"/>
      <c r="EB20" s="279"/>
      <c r="EC20" s="279"/>
      <c r="ED20" s="279"/>
      <c r="EE20" s="279"/>
      <c r="EF20" s="279"/>
      <c r="EG20" s="279"/>
      <c r="EH20" s="279"/>
      <c r="EI20" s="279"/>
      <c r="EJ20" s="279"/>
      <c r="EK20" s="279"/>
      <c r="EL20" s="279"/>
      <c r="EM20" s="279"/>
      <c r="EN20" s="279"/>
      <c r="EO20" s="279"/>
      <c r="EP20" s="279"/>
      <c r="EQ20" s="279"/>
      <c r="ER20" s="279"/>
      <c r="ES20" s="279"/>
      <c r="ET20" s="279"/>
      <c r="EU20" s="279"/>
      <c r="EV20" s="279"/>
      <c r="EW20" s="279"/>
      <c r="EX20" s="279"/>
      <c r="EY20" s="279"/>
      <c r="EZ20" s="279"/>
      <c r="FA20" s="279"/>
      <c r="FB20" s="279"/>
      <c r="FC20" s="279"/>
      <c r="FD20" s="279"/>
      <c r="FE20" s="279"/>
      <c r="FF20" s="279"/>
      <c r="FG20" s="279"/>
      <c r="FH20" s="279"/>
      <c r="FI20" s="279"/>
      <c r="FJ20" s="279"/>
      <c r="FK20" s="279"/>
      <c r="FL20" s="279"/>
      <c r="FM20" s="279"/>
      <c r="FN20" s="279"/>
      <c r="FO20" s="279"/>
      <c r="FP20" s="279"/>
      <c r="FQ20" s="279"/>
      <c r="FR20" s="279"/>
      <c r="FS20" s="279"/>
      <c r="FT20" s="279"/>
      <c r="FU20" s="279"/>
      <c r="FV20" s="279"/>
      <c r="FW20" s="279"/>
      <c r="FX20" s="279"/>
      <c r="FY20" s="279"/>
      <c r="FZ20" s="279"/>
      <c r="GA20" s="279"/>
      <c r="GB20" s="279"/>
      <c r="GC20" s="279"/>
      <c r="GD20" s="279"/>
      <c r="GE20" s="279"/>
      <c r="GF20" s="279"/>
      <c r="GG20" s="279"/>
      <c r="GH20" s="279"/>
      <c r="GI20" s="279"/>
      <c r="GJ20" s="279"/>
      <c r="GK20" s="279"/>
      <c r="GL20" s="279"/>
      <c r="GM20" s="279"/>
      <c r="GN20" s="279"/>
      <c r="GO20" s="279"/>
      <c r="GP20" s="279"/>
      <c r="GQ20" s="279"/>
      <c r="GR20" s="279"/>
      <c r="GS20" s="279"/>
      <c r="GT20" s="279"/>
      <c r="GU20" s="279"/>
      <c r="GV20" s="279"/>
      <c r="GW20" s="279"/>
      <c r="GX20" s="279"/>
      <c r="GY20" s="279"/>
      <c r="GZ20" s="279"/>
      <c r="HA20" s="279"/>
      <c r="HB20" s="279"/>
      <c r="HC20" s="279"/>
      <c r="HD20" s="279"/>
      <c r="HE20" s="279"/>
      <c r="HF20" s="279"/>
      <c r="HG20" s="279"/>
      <c r="HH20" s="279"/>
      <c r="HI20" s="279"/>
      <c r="HJ20" s="279"/>
      <c r="HK20" s="279"/>
      <c r="HL20" s="279"/>
      <c r="HM20" s="279"/>
      <c r="HN20" s="279"/>
      <c r="HO20" s="279"/>
      <c r="HP20" s="279"/>
      <c r="HQ20" s="279"/>
      <c r="HR20" s="279"/>
      <c r="HS20" s="279"/>
      <c r="HT20" s="279"/>
      <c r="HU20" s="279"/>
      <c r="HV20" s="279"/>
      <c r="HW20" s="279"/>
      <c r="HX20" s="279"/>
      <c r="HY20" s="279"/>
      <c r="HZ20" s="279"/>
      <c r="IA20" s="279"/>
      <c r="IB20" s="279"/>
      <c r="IC20" s="279"/>
      <c r="ID20" s="279"/>
      <c r="IE20" s="279"/>
      <c r="IF20" s="279"/>
      <c r="IG20" s="279"/>
      <c r="IH20" s="279"/>
      <c r="II20" s="279"/>
      <c r="IJ20" s="279"/>
      <c r="IK20" s="279"/>
      <c r="IL20" s="279"/>
      <c r="IM20" s="279"/>
      <c r="IN20" s="279"/>
      <c r="IO20" s="279"/>
      <c r="IP20" s="279"/>
      <c r="IQ20" s="279"/>
      <c r="IR20" s="279"/>
      <c r="IS20" s="279"/>
      <c r="IT20" s="279"/>
      <c r="IU20" s="279"/>
      <c r="IV20" s="279"/>
    </row>
    <row r="21" spans="1:256" ht="15">
      <c r="A21" s="321"/>
      <c r="B21" s="322"/>
      <c r="C21" s="331"/>
      <c r="D21" s="332"/>
      <c r="E21" s="266"/>
      <c r="F21" s="287"/>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c r="EA21" s="279"/>
      <c r="EB21" s="279"/>
      <c r="EC21" s="279"/>
      <c r="ED21" s="279"/>
      <c r="EE21" s="279"/>
      <c r="EF21" s="279"/>
      <c r="EG21" s="279"/>
      <c r="EH21" s="279"/>
      <c r="EI21" s="279"/>
      <c r="EJ21" s="279"/>
      <c r="EK21" s="279"/>
      <c r="EL21" s="279"/>
      <c r="EM21" s="279"/>
      <c r="EN21" s="279"/>
      <c r="EO21" s="279"/>
      <c r="EP21" s="279"/>
      <c r="EQ21" s="279"/>
      <c r="ER21" s="279"/>
      <c r="ES21" s="279"/>
      <c r="ET21" s="279"/>
      <c r="EU21" s="279"/>
      <c r="EV21" s="279"/>
      <c r="EW21" s="279"/>
      <c r="EX21" s="279"/>
      <c r="EY21" s="279"/>
      <c r="EZ21" s="279"/>
      <c r="FA21" s="279"/>
      <c r="FB21" s="279"/>
      <c r="FC21" s="279"/>
      <c r="FD21" s="279"/>
      <c r="FE21" s="279"/>
      <c r="FF21" s="279"/>
      <c r="FG21" s="279"/>
      <c r="FH21" s="279"/>
      <c r="FI21" s="279"/>
      <c r="FJ21" s="279"/>
      <c r="FK21" s="279"/>
      <c r="FL21" s="279"/>
      <c r="FM21" s="279"/>
      <c r="FN21" s="279"/>
      <c r="FO21" s="279"/>
      <c r="FP21" s="279"/>
      <c r="FQ21" s="279"/>
      <c r="FR21" s="279"/>
      <c r="FS21" s="279"/>
      <c r="FT21" s="279"/>
      <c r="FU21" s="279"/>
      <c r="FV21" s="279"/>
      <c r="FW21" s="279"/>
      <c r="FX21" s="279"/>
      <c r="FY21" s="279"/>
      <c r="FZ21" s="279"/>
      <c r="GA21" s="279"/>
      <c r="GB21" s="279"/>
      <c r="GC21" s="279"/>
      <c r="GD21" s="279"/>
      <c r="GE21" s="279"/>
      <c r="GF21" s="279"/>
      <c r="GG21" s="279"/>
      <c r="GH21" s="279"/>
      <c r="GI21" s="279"/>
      <c r="GJ21" s="279"/>
      <c r="GK21" s="279"/>
      <c r="GL21" s="279"/>
      <c r="GM21" s="279"/>
      <c r="GN21" s="279"/>
      <c r="GO21" s="279"/>
      <c r="GP21" s="279"/>
      <c r="GQ21" s="279"/>
      <c r="GR21" s="279"/>
      <c r="GS21" s="279"/>
      <c r="GT21" s="279"/>
      <c r="GU21" s="279"/>
      <c r="GV21" s="279"/>
      <c r="GW21" s="279"/>
      <c r="GX21" s="279"/>
      <c r="GY21" s="279"/>
      <c r="GZ21" s="279"/>
      <c r="HA21" s="279"/>
      <c r="HB21" s="279"/>
      <c r="HC21" s="279"/>
      <c r="HD21" s="279"/>
      <c r="HE21" s="279"/>
      <c r="HF21" s="279"/>
      <c r="HG21" s="279"/>
      <c r="HH21" s="279"/>
      <c r="HI21" s="279"/>
      <c r="HJ21" s="279"/>
      <c r="HK21" s="279"/>
      <c r="HL21" s="279"/>
      <c r="HM21" s="279"/>
      <c r="HN21" s="279"/>
      <c r="HO21" s="279"/>
      <c r="HP21" s="279"/>
      <c r="HQ21" s="279"/>
      <c r="HR21" s="279"/>
      <c r="HS21" s="279"/>
      <c r="HT21" s="279"/>
      <c r="HU21" s="279"/>
      <c r="HV21" s="279"/>
      <c r="HW21" s="279"/>
      <c r="HX21" s="279"/>
      <c r="HY21" s="279"/>
      <c r="HZ21" s="279"/>
      <c r="IA21" s="279"/>
      <c r="IB21" s="279"/>
      <c r="IC21" s="279"/>
      <c r="ID21" s="279"/>
      <c r="IE21" s="279"/>
      <c r="IF21" s="279"/>
      <c r="IG21" s="279"/>
      <c r="IH21" s="279"/>
      <c r="II21" s="279"/>
      <c r="IJ21" s="279"/>
      <c r="IK21" s="279"/>
      <c r="IL21" s="279"/>
      <c r="IM21" s="279"/>
      <c r="IN21" s="279"/>
      <c r="IO21" s="279"/>
      <c r="IP21" s="279"/>
      <c r="IQ21" s="279"/>
      <c r="IR21" s="279"/>
      <c r="IS21" s="279"/>
      <c r="IT21" s="279"/>
      <c r="IU21" s="279"/>
      <c r="IV21" s="279"/>
    </row>
    <row r="22" spans="1:256" ht="15">
      <c r="A22" s="321"/>
      <c r="B22" s="322"/>
      <c r="C22" s="331"/>
      <c r="D22" s="332"/>
      <c r="E22" s="266"/>
      <c r="F22" s="287"/>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c r="FF22" s="279"/>
      <c r="FG22" s="279"/>
      <c r="FH22" s="279"/>
      <c r="FI22" s="279"/>
      <c r="FJ22" s="279"/>
      <c r="FK22" s="279"/>
      <c r="FL22" s="279"/>
      <c r="FM22" s="279"/>
      <c r="FN22" s="279"/>
      <c r="FO22" s="279"/>
      <c r="FP22" s="279"/>
      <c r="FQ22" s="279"/>
      <c r="FR22" s="279"/>
      <c r="FS22" s="279"/>
      <c r="FT22" s="279"/>
      <c r="FU22" s="279"/>
      <c r="FV22" s="279"/>
      <c r="FW22" s="279"/>
      <c r="FX22" s="279"/>
      <c r="FY22" s="279"/>
      <c r="FZ22" s="279"/>
      <c r="GA22" s="279"/>
      <c r="GB22" s="279"/>
      <c r="GC22" s="279"/>
      <c r="GD22" s="279"/>
      <c r="GE22" s="279"/>
      <c r="GF22" s="279"/>
      <c r="GG22" s="279"/>
      <c r="GH22" s="279"/>
      <c r="GI22" s="279"/>
      <c r="GJ22" s="279"/>
      <c r="GK22" s="279"/>
      <c r="GL22" s="279"/>
      <c r="GM22" s="279"/>
      <c r="GN22" s="279"/>
      <c r="GO22" s="279"/>
      <c r="GP22" s="279"/>
      <c r="GQ22" s="279"/>
      <c r="GR22" s="279"/>
      <c r="GS22" s="279"/>
      <c r="GT22" s="279"/>
      <c r="GU22" s="279"/>
      <c r="GV22" s="279"/>
      <c r="GW22" s="279"/>
      <c r="GX22" s="279"/>
      <c r="GY22" s="279"/>
      <c r="GZ22" s="279"/>
      <c r="HA22" s="279"/>
      <c r="HB22" s="279"/>
      <c r="HC22" s="279"/>
      <c r="HD22" s="279"/>
      <c r="HE22" s="279"/>
      <c r="HF22" s="279"/>
      <c r="HG22" s="279"/>
      <c r="HH22" s="279"/>
      <c r="HI22" s="279"/>
      <c r="HJ22" s="279"/>
      <c r="HK22" s="279"/>
      <c r="HL22" s="279"/>
      <c r="HM22" s="279"/>
      <c r="HN22" s="279"/>
      <c r="HO22" s="279"/>
      <c r="HP22" s="279"/>
      <c r="HQ22" s="279"/>
      <c r="HR22" s="279"/>
      <c r="HS22" s="279"/>
      <c r="HT22" s="279"/>
      <c r="HU22" s="279"/>
      <c r="HV22" s="279"/>
      <c r="HW22" s="279"/>
      <c r="HX22" s="279"/>
      <c r="HY22" s="279"/>
      <c r="HZ22" s="279"/>
      <c r="IA22" s="279"/>
      <c r="IB22" s="279"/>
      <c r="IC22" s="279"/>
      <c r="ID22" s="279"/>
      <c r="IE22" s="279"/>
      <c r="IF22" s="279"/>
      <c r="IG22" s="279"/>
      <c r="IH22" s="279"/>
      <c r="II22" s="279"/>
      <c r="IJ22" s="279"/>
      <c r="IK22" s="279"/>
      <c r="IL22" s="279"/>
      <c r="IM22" s="279"/>
      <c r="IN22" s="279"/>
      <c r="IO22" s="279"/>
      <c r="IP22" s="279"/>
      <c r="IQ22" s="279"/>
      <c r="IR22" s="279"/>
      <c r="IS22" s="279"/>
      <c r="IT22" s="279"/>
      <c r="IU22" s="279"/>
      <c r="IV22" s="279"/>
    </row>
    <row r="23" spans="1:256" ht="15">
      <c r="A23" s="302" t="s">
        <v>740</v>
      </c>
      <c r="B23" s="303" t="s">
        <v>159</v>
      </c>
      <c r="C23" s="304"/>
      <c r="D23" s="305"/>
      <c r="E23" s="268"/>
      <c r="F23" s="307"/>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79"/>
      <c r="GQ23" s="279"/>
      <c r="GR23" s="279"/>
      <c r="GS23" s="279"/>
      <c r="GT23" s="279"/>
      <c r="GU23" s="279"/>
      <c r="GV23" s="279"/>
      <c r="GW23" s="279"/>
      <c r="GX23" s="279"/>
      <c r="GY23" s="279"/>
      <c r="GZ23" s="279"/>
      <c r="HA23" s="279"/>
      <c r="HB23" s="279"/>
      <c r="HC23" s="279"/>
      <c r="HD23" s="279"/>
      <c r="HE23" s="279"/>
      <c r="HF23" s="279"/>
      <c r="HG23" s="279"/>
      <c r="HH23" s="279"/>
      <c r="HI23" s="279"/>
      <c r="HJ23" s="279"/>
      <c r="HK23" s="279"/>
      <c r="HL23" s="279"/>
      <c r="HM23" s="279"/>
      <c r="HN23" s="279"/>
      <c r="HO23" s="279"/>
      <c r="HP23" s="279"/>
      <c r="HQ23" s="279"/>
      <c r="HR23" s="279"/>
      <c r="HS23" s="279"/>
      <c r="HT23" s="279"/>
      <c r="HU23" s="279"/>
      <c r="HV23" s="279"/>
      <c r="HW23" s="279"/>
      <c r="HX23" s="279"/>
      <c r="HY23" s="279"/>
      <c r="HZ23" s="279"/>
      <c r="IA23" s="279"/>
      <c r="IB23" s="279"/>
      <c r="IC23" s="279"/>
      <c r="ID23" s="279"/>
      <c r="IE23" s="279"/>
      <c r="IF23" s="279"/>
      <c r="IG23" s="279"/>
      <c r="IH23" s="279"/>
      <c r="II23" s="279"/>
      <c r="IJ23" s="279"/>
      <c r="IK23" s="279"/>
      <c r="IL23" s="279"/>
      <c r="IM23" s="279"/>
      <c r="IN23" s="279"/>
      <c r="IO23" s="279"/>
      <c r="IP23" s="279"/>
      <c r="IQ23" s="279"/>
      <c r="IR23" s="279"/>
      <c r="IS23" s="279"/>
      <c r="IT23" s="279"/>
      <c r="IU23" s="279"/>
      <c r="IV23" s="279"/>
    </row>
    <row r="24" spans="1:256" ht="15">
      <c r="A24" s="282"/>
      <c r="B24" s="283"/>
      <c r="C24" s="284"/>
      <c r="D24" s="285"/>
      <c r="E24" s="266"/>
      <c r="F24" s="287"/>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c r="EA24" s="279"/>
      <c r="EB24" s="279"/>
      <c r="EC24" s="279"/>
      <c r="ED24" s="279"/>
      <c r="EE24" s="279"/>
      <c r="EF24" s="279"/>
      <c r="EG24" s="279"/>
      <c r="EH24" s="279"/>
      <c r="EI24" s="279"/>
      <c r="EJ24" s="279"/>
      <c r="EK24" s="279"/>
      <c r="EL24" s="279"/>
      <c r="EM24" s="279"/>
      <c r="EN24" s="279"/>
      <c r="EO24" s="279"/>
      <c r="EP24" s="279"/>
      <c r="EQ24" s="279"/>
      <c r="ER24" s="279"/>
      <c r="ES24" s="279"/>
      <c r="ET24" s="279"/>
      <c r="EU24" s="279"/>
      <c r="EV24" s="279"/>
      <c r="EW24" s="279"/>
      <c r="EX24" s="279"/>
      <c r="EY24" s="279"/>
      <c r="EZ24" s="279"/>
      <c r="FA24" s="279"/>
      <c r="FB24" s="279"/>
      <c r="FC24" s="279"/>
      <c r="FD24" s="279"/>
      <c r="FE24" s="279"/>
      <c r="FF24" s="279"/>
      <c r="FG24" s="279"/>
      <c r="FH24" s="279"/>
      <c r="FI24" s="279"/>
      <c r="FJ24" s="279"/>
      <c r="FK24" s="279"/>
      <c r="FL24" s="279"/>
      <c r="FM24" s="279"/>
      <c r="FN24" s="279"/>
      <c r="FO24" s="279"/>
      <c r="FP24" s="279"/>
      <c r="FQ24" s="279"/>
      <c r="FR24" s="279"/>
      <c r="FS24" s="279"/>
      <c r="FT24" s="279"/>
      <c r="FU24" s="279"/>
      <c r="FV24" s="279"/>
      <c r="FW24" s="279"/>
      <c r="FX24" s="279"/>
      <c r="FY24" s="279"/>
      <c r="FZ24" s="279"/>
      <c r="GA24" s="279"/>
      <c r="GB24" s="279"/>
      <c r="GC24" s="279"/>
      <c r="GD24" s="279"/>
      <c r="GE24" s="279"/>
      <c r="GF24" s="279"/>
      <c r="GG24" s="279"/>
      <c r="GH24" s="279"/>
      <c r="GI24" s="279"/>
      <c r="GJ24" s="279"/>
      <c r="GK24" s="279"/>
      <c r="GL24" s="279"/>
      <c r="GM24" s="279"/>
      <c r="GN24" s="279"/>
      <c r="GO24" s="279"/>
      <c r="GP24" s="279"/>
      <c r="GQ24" s="279"/>
      <c r="GR24" s="279"/>
      <c r="GS24" s="279"/>
      <c r="GT24" s="279"/>
      <c r="GU24" s="279"/>
      <c r="GV24" s="279"/>
      <c r="GW24" s="279"/>
      <c r="GX24" s="279"/>
      <c r="GY24" s="279"/>
      <c r="GZ24" s="279"/>
      <c r="HA24" s="279"/>
      <c r="HB24" s="279"/>
      <c r="HC24" s="279"/>
      <c r="HD24" s="279"/>
      <c r="HE24" s="279"/>
      <c r="HF24" s="279"/>
      <c r="HG24" s="279"/>
      <c r="HH24" s="279"/>
      <c r="HI24" s="279"/>
      <c r="HJ24" s="279"/>
      <c r="HK24" s="279"/>
      <c r="HL24" s="279"/>
      <c r="HM24" s="279"/>
      <c r="HN24" s="279"/>
      <c r="HO24" s="279"/>
      <c r="HP24" s="279"/>
      <c r="HQ24" s="279"/>
      <c r="HR24" s="279"/>
      <c r="HS24" s="279"/>
      <c r="HT24" s="279"/>
      <c r="HU24" s="279"/>
      <c r="HV24" s="279"/>
      <c r="HW24" s="279"/>
      <c r="HX24" s="279"/>
      <c r="HY24" s="279"/>
      <c r="HZ24" s="279"/>
      <c r="IA24" s="279"/>
      <c r="IB24" s="279"/>
      <c r="IC24" s="279"/>
      <c r="ID24" s="279"/>
      <c r="IE24" s="279"/>
      <c r="IF24" s="279"/>
      <c r="IG24" s="279"/>
      <c r="IH24" s="279"/>
      <c r="II24" s="279"/>
      <c r="IJ24" s="279"/>
      <c r="IK24" s="279"/>
      <c r="IL24" s="279"/>
      <c r="IM24" s="279"/>
      <c r="IN24" s="279"/>
      <c r="IO24" s="279"/>
      <c r="IP24" s="279"/>
      <c r="IQ24" s="279"/>
      <c r="IR24" s="279"/>
      <c r="IS24" s="279"/>
      <c r="IT24" s="279"/>
      <c r="IU24" s="279"/>
      <c r="IV24" s="279"/>
    </row>
    <row r="25" spans="1:256" ht="51">
      <c r="A25" s="308" t="s">
        <v>188</v>
      </c>
      <c r="B25" s="309" t="s">
        <v>189</v>
      </c>
      <c r="C25" s="310"/>
      <c r="D25" s="333"/>
      <c r="E25" s="265"/>
      <c r="F25" s="312"/>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c r="IS25" s="279"/>
      <c r="IT25" s="279"/>
      <c r="IU25" s="279"/>
      <c r="IV25" s="279"/>
    </row>
    <row r="26" spans="1:256" ht="25.5">
      <c r="A26" s="318"/>
      <c r="B26" s="315" t="s">
        <v>190</v>
      </c>
      <c r="C26" s="319" t="s">
        <v>443</v>
      </c>
      <c r="D26" s="317">
        <v>9</v>
      </c>
      <c r="E26" s="265"/>
      <c r="F26" s="320">
        <f>D26*E26</f>
        <v>0</v>
      </c>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row>
    <row r="27" spans="1:256" ht="15">
      <c r="A27" s="318"/>
      <c r="B27" s="315"/>
      <c r="C27" s="319"/>
      <c r="D27" s="317"/>
      <c r="E27" s="265"/>
      <c r="F27" s="320"/>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c r="EA27" s="279"/>
      <c r="EB27" s="279"/>
      <c r="EC27" s="279"/>
      <c r="ED27" s="279"/>
      <c r="EE27" s="279"/>
      <c r="EF27" s="279"/>
      <c r="EG27" s="279"/>
      <c r="EH27" s="279"/>
      <c r="EI27" s="279"/>
      <c r="EJ27" s="279"/>
      <c r="EK27" s="279"/>
      <c r="EL27" s="279"/>
      <c r="EM27" s="279"/>
      <c r="EN27" s="279"/>
      <c r="EO27" s="279"/>
      <c r="EP27" s="279"/>
      <c r="EQ27" s="279"/>
      <c r="ER27" s="279"/>
      <c r="ES27" s="279"/>
      <c r="ET27" s="279"/>
      <c r="EU27" s="279"/>
      <c r="EV27" s="279"/>
      <c r="EW27" s="279"/>
      <c r="EX27" s="279"/>
      <c r="EY27" s="279"/>
      <c r="EZ27" s="279"/>
      <c r="FA27" s="279"/>
      <c r="FB27" s="279"/>
      <c r="FC27" s="279"/>
      <c r="FD27" s="279"/>
      <c r="FE27" s="279"/>
      <c r="FF27" s="279"/>
      <c r="FG27" s="279"/>
      <c r="FH27" s="279"/>
      <c r="FI27" s="279"/>
      <c r="FJ27" s="279"/>
      <c r="FK27" s="279"/>
      <c r="FL27" s="279"/>
      <c r="FM27" s="279"/>
      <c r="FN27" s="279"/>
      <c r="FO27" s="279"/>
      <c r="FP27" s="279"/>
      <c r="FQ27" s="279"/>
      <c r="FR27" s="279"/>
      <c r="FS27" s="279"/>
      <c r="FT27" s="279"/>
      <c r="FU27" s="279"/>
      <c r="FV27" s="279"/>
      <c r="FW27" s="279"/>
      <c r="FX27" s="279"/>
      <c r="FY27" s="279"/>
      <c r="FZ27" s="279"/>
      <c r="GA27" s="279"/>
      <c r="GB27" s="279"/>
      <c r="GC27" s="279"/>
      <c r="GD27" s="279"/>
      <c r="GE27" s="279"/>
      <c r="GF27" s="279"/>
      <c r="GG27" s="279"/>
      <c r="GH27" s="279"/>
      <c r="GI27" s="279"/>
      <c r="GJ27" s="279"/>
      <c r="GK27" s="279"/>
      <c r="GL27" s="279"/>
      <c r="GM27" s="279"/>
      <c r="GN27" s="279"/>
      <c r="GO27" s="279"/>
      <c r="GP27" s="279"/>
      <c r="GQ27" s="279"/>
      <c r="GR27" s="279"/>
      <c r="GS27" s="279"/>
      <c r="GT27" s="279"/>
      <c r="GU27" s="279"/>
      <c r="GV27" s="279"/>
      <c r="GW27" s="279"/>
      <c r="GX27" s="279"/>
      <c r="GY27" s="279"/>
      <c r="GZ27" s="279"/>
      <c r="HA27" s="279"/>
      <c r="HB27" s="279"/>
      <c r="HC27" s="279"/>
      <c r="HD27" s="279"/>
      <c r="HE27" s="279"/>
      <c r="HF27" s="279"/>
      <c r="HG27" s="279"/>
      <c r="HH27" s="279"/>
      <c r="HI27" s="279"/>
      <c r="HJ27" s="279"/>
      <c r="HK27" s="279"/>
      <c r="HL27" s="279"/>
      <c r="HM27" s="279"/>
      <c r="HN27" s="279"/>
      <c r="HO27" s="279"/>
      <c r="HP27" s="279"/>
      <c r="HQ27" s="279"/>
      <c r="HR27" s="279"/>
      <c r="HS27" s="279"/>
      <c r="HT27" s="279"/>
      <c r="HU27" s="279"/>
      <c r="HV27" s="279"/>
      <c r="HW27" s="279"/>
      <c r="HX27" s="279"/>
      <c r="HY27" s="279"/>
      <c r="HZ27" s="279"/>
      <c r="IA27" s="279"/>
      <c r="IB27" s="279"/>
      <c r="IC27" s="279"/>
      <c r="ID27" s="279"/>
      <c r="IE27" s="279"/>
      <c r="IF27" s="279"/>
      <c r="IG27" s="279"/>
      <c r="IH27" s="279"/>
      <c r="II27" s="279"/>
      <c r="IJ27" s="279"/>
      <c r="IK27" s="279"/>
      <c r="IL27" s="279"/>
      <c r="IM27" s="279"/>
      <c r="IN27" s="279"/>
      <c r="IO27" s="279"/>
      <c r="IP27" s="279"/>
      <c r="IQ27" s="279"/>
      <c r="IR27" s="279"/>
      <c r="IS27" s="279"/>
      <c r="IT27" s="279"/>
      <c r="IU27" s="279"/>
      <c r="IV27" s="279"/>
    </row>
    <row r="28" spans="1:256" ht="38.25">
      <c r="A28" s="314" t="s">
        <v>191</v>
      </c>
      <c r="B28" s="315" t="s">
        <v>192</v>
      </c>
      <c r="C28" s="319"/>
      <c r="D28" s="317"/>
      <c r="E28" s="265"/>
      <c r="F28" s="320"/>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279"/>
      <c r="ES28" s="279"/>
      <c r="ET28" s="279"/>
      <c r="EU28" s="279"/>
      <c r="EV28" s="279"/>
      <c r="EW28" s="279"/>
      <c r="EX28" s="279"/>
      <c r="EY28" s="279"/>
      <c r="EZ28" s="279"/>
      <c r="FA28" s="279"/>
      <c r="FB28" s="279"/>
      <c r="FC28" s="279"/>
      <c r="FD28" s="279"/>
      <c r="FE28" s="279"/>
      <c r="FF28" s="279"/>
      <c r="FG28" s="279"/>
      <c r="FH28" s="279"/>
      <c r="FI28" s="279"/>
      <c r="FJ28" s="279"/>
      <c r="FK28" s="279"/>
      <c r="FL28" s="279"/>
      <c r="FM28" s="279"/>
      <c r="FN28" s="279"/>
      <c r="FO28" s="279"/>
      <c r="FP28" s="279"/>
      <c r="FQ28" s="279"/>
      <c r="FR28" s="279"/>
      <c r="FS28" s="279"/>
      <c r="FT28" s="279"/>
      <c r="FU28" s="279"/>
      <c r="FV28" s="279"/>
      <c r="FW28" s="279"/>
      <c r="FX28" s="279"/>
      <c r="FY28" s="279"/>
      <c r="FZ28" s="279"/>
      <c r="GA28" s="279"/>
      <c r="GB28" s="279"/>
      <c r="GC28" s="279"/>
      <c r="GD28" s="279"/>
      <c r="GE28" s="279"/>
      <c r="GF28" s="279"/>
      <c r="GG28" s="279"/>
      <c r="GH28" s="279"/>
      <c r="GI28" s="279"/>
      <c r="GJ28" s="279"/>
      <c r="GK28" s="279"/>
      <c r="GL28" s="279"/>
      <c r="GM28" s="279"/>
      <c r="GN28" s="279"/>
      <c r="GO28" s="279"/>
      <c r="GP28" s="279"/>
      <c r="GQ28" s="279"/>
      <c r="GR28" s="279"/>
      <c r="GS28" s="279"/>
      <c r="GT28" s="279"/>
      <c r="GU28" s="279"/>
      <c r="GV28" s="279"/>
      <c r="GW28" s="279"/>
      <c r="GX28" s="279"/>
      <c r="GY28" s="279"/>
      <c r="GZ28" s="279"/>
      <c r="HA28" s="279"/>
      <c r="HB28" s="279"/>
      <c r="HC28" s="279"/>
      <c r="HD28" s="279"/>
      <c r="HE28" s="279"/>
      <c r="HF28" s="279"/>
      <c r="HG28" s="279"/>
      <c r="HH28" s="279"/>
      <c r="HI28" s="279"/>
      <c r="HJ28" s="279"/>
      <c r="HK28" s="279"/>
      <c r="HL28" s="279"/>
      <c r="HM28" s="279"/>
      <c r="HN28" s="279"/>
      <c r="HO28" s="279"/>
      <c r="HP28" s="279"/>
      <c r="HQ28" s="279"/>
      <c r="HR28" s="279"/>
      <c r="HS28" s="279"/>
      <c r="HT28" s="279"/>
      <c r="HU28" s="279"/>
      <c r="HV28" s="279"/>
      <c r="HW28" s="279"/>
      <c r="HX28" s="279"/>
      <c r="HY28" s="279"/>
      <c r="HZ28" s="279"/>
      <c r="IA28" s="279"/>
      <c r="IB28" s="279"/>
      <c r="IC28" s="279"/>
      <c r="ID28" s="279"/>
      <c r="IE28" s="279"/>
      <c r="IF28" s="279"/>
      <c r="IG28" s="279"/>
      <c r="IH28" s="279"/>
      <c r="II28" s="279"/>
      <c r="IJ28" s="279"/>
      <c r="IK28" s="279"/>
      <c r="IL28" s="279"/>
      <c r="IM28" s="279"/>
      <c r="IN28" s="279"/>
      <c r="IO28" s="279"/>
      <c r="IP28" s="279"/>
      <c r="IQ28" s="279"/>
      <c r="IR28" s="279"/>
      <c r="IS28" s="279"/>
      <c r="IT28" s="279"/>
      <c r="IU28" s="279"/>
      <c r="IV28" s="279"/>
    </row>
    <row r="29" spans="1:256" ht="15">
      <c r="A29" s="318"/>
      <c r="B29" s="315" t="s">
        <v>193</v>
      </c>
      <c r="C29" s="319" t="s">
        <v>460</v>
      </c>
      <c r="D29" s="317">
        <v>1.5</v>
      </c>
      <c r="E29" s="265"/>
      <c r="F29" s="320">
        <f>D29*E29</f>
        <v>0</v>
      </c>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279"/>
      <c r="ES29" s="279"/>
      <c r="ET29" s="279"/>
      <c r="EU29" s="279"/>
      <c r="EV29" s="279"/>
      <c r="EW29" s="279"/>
      <c r="EX29" s="279"/>
      <c r="EY29" s="279"/>
      <c r="EZ29" s="279"/>
      <c r="FA29" s="279"/>
      <c r="FB29" s="279"/>
      <c r="FC29" s="279"/>
      <c r="FD29" s="279"/>
      <c r="FE29" s="279"/>
      <c r="FF29" s="279"/>
      <c r="FG29" s="279"/>
      <c r="FH29" s="279"/>
      <c r="FI29" s="279"/>
      <c r="FJ29" s="279"/>
      <c r="FK29" s="279"/>
      <c r="FL29" s="279"/>
      <c r="FM29" s="279"/>
      <c r="FN29" s="279"/>
      <c r="FO29" s="279"/>
      <c r="FP29" s="279"/>
      <c r="FQ29" s="279"/>
      <c r="FR29" s="279"/>
      <c r="FS29" s="279"/>
      <c r="FT29" s="279"/>
      <c r="FU29" s="279"/>
      <c r="FV29" s="279"/>
      <c r="FW29" s="279"/>
      <c r="FX29" s="279"/>
      <c r="FY29" s="279"/>
      <c r="FZ29" s="279"/>
      <c r="GA29" s="279"/>
      <c r="GB29" s="279"/>
      <c r="GC29" s="279"/>
      <c r="GD29" s="279"/>
      <c r="GE29" s="279"/>
      <c r="GF29" s="279"/>
      <c r="GG29" s="279"/>
      <c r="GH29" s="279"/>
      <c r="GI29" s="279"/>
      <c r="GJ29" s="279"/>
      <c r="GK29" s="279"/>
      <c r="GL29" s="279"/>
      <c r="GM29" s="279"/>
      <c r="GN29" s="279"/>
      <c r="GO29" s="279"/>
      <c r="GP29" s="279"/>
      <c r="GQ29" s="279"/>
      <c r="GR29" s="279"/>
      <c r="GS29" s="279"/>
      <c r="GT29" s="279"/>
      <c r="GU29" s="279"/>
      <c r="GV29" s="279"/>
      <c r="GW29" s="279"/>
      <c r="GX29" s="279"/>
      <c r="GY29" s="279"/>
      <c r="GZ29" s="279"/>
      <c r="HA29" s="279"/>
      <c r="HB29" s="279"/>
      <c r="HC29" s="279"/>
      <c r="HD29" s="279"/>
      <c r="HE29" s="279"/>
      <c r="HF29" s="279"/>
      <c r="HG29" s="279"/>
      <c r="HH29" s="279"/>
      <c r="HI29" s="279"/>
      <c r="HJ29" s="279"/>
      <c r="HK29" s="279"/>
      <c r="HL29" s="279"/>
      <c r="HM29" s="279"/>
      <c r="HN29" s="279"/>
      <c r="HO29" s="279"/>
      <c r="HP29" s="279"/>
      <c r="HQ29" s="279"/>
      <c r="HR29" s="279"/>
      <c r="HS29" s="279"/>
      <c r="HT29" s="279"/>
      <c r="HU29" s="279"/>
      <c r="HV29" s="279"/>
      <c r="HW29" s="279"/>
      <c r="HX29" s="279"/>
      <c r="HY29" s="279"/>
      <c r="HZ29" s="279"/>
      <c r="IA29" s="279"/>
      <c r="IB29" s="279"/>
      <c r="IC29" s="279"/>
      <c r="ID29" s="279"/>
      <c r="IE29" s="279"/>
      <c r="IF29" s="279"/>
      <c r="IG29" s="279"/>
      <c r="IH29" s="279"/>
      <c r="II29" s="279"/>
      <c r="IJ29" s="279"/>
      <c r="IK29" s="279"/>
      <c r="IL29" s="279"/>
      <c r="IM29" s="279"/>
      <c r="IN29" s="279"/>
      <c r="IO29" s="279"/>
      <c r="IP29" s="279"/>
      <c r="IQ29" s="279"/>
      <c r="IR29" s="279"/>
      <c r="IS29" s="279"/>
      <c r="IT29" s="279"/>
      <c r="IU29" s="279"/>
      <c r="IV29" s="279"/>
    </row>
    <row r="30" spans="1:256" ht="15">
      <c r="A30" s="321"/>
      <c r="B30" s="322"/>
      <c r="C30" s="334"/>
      <c r="D30" s="324"/>
      <c r="E30" s="269"/>
      <c r="F30" s="325"/>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79"/>
      <c r="EX30" s="279"/>
      <c r="EY30" s="279"/>
      <c r="EZ30" s="279"/>
      <c r="FA30" s="279"/>
      <c r="FB30" s="279"/>
      <c r="FC30" s="279"/>
      <c r="FD30" s="279"/>
      <c r="FE30" s="279"/>
      <c r="FF30" s="279"/>
      <c r="FG30" s="279"/>
      <c r="FH30" s="279"/>
      <c r="FI30" s="279"/>
      <c r="FJ30" s="279"/>
      <c r="FK30" s="279"/>
      <c r="FL30" s="279"/>
      <c r="FM30" s="279"/>
      <c r="FN30" s="279"/>
      <c r="FO30" s="279"/>
      <c r="FP30" s="279"/>
      <c r="FQ30" s="279"/>
      <c r="FR30" s="279"/>
      <c r="FS30" s="279"/>
      <c r="FT30" s="279"/>
      <c r="FU30" s="279"/>
      <c r="FV30" s="279"/>
      <c r="FW30" s="279"/>
      <c r="FX30" s="279"/>
      <c r="FY30" s="279"/>
      <c r="FZ30" s="279"/>
      <c r="GA30" s="279"/>
      <c r="GB30" s="279"/>
      <c r="GC30" s="279"/>
      <c r="GD30" s="279"/>
      <c r="GE30" s="279"/>
      <c r="GF30" s="279"/>
      <c r="GG30" s="279"/>
      <c r="GH30" s="279"/>
      <c r="GI30" s="279"/>
      <c r="GJ30" s="279"/>
      <c r="GK30" s="279"/>
      <c r="GL30" s="279"/>
      <c r="GM30" s="279"/>
      <c r="GN30" s="279"/>
      <c r="GO30" s="279"/>
      <c r="GP30" s="279"/>
      <c r="GQ30" s="279"/>
      <c r="GR30" s="279"/>
      <c r="GS30" s="279"/>
      <c r="GT30" s="279"/>
      <c r="GU30" s="279"/>
      <c r="GV30" s="279"/>
      <c r="GW30" s="279"/>
      <c r="GX30" s="279"/>
      <c r="GY30" s="279"/>
      <c r="GZ30" s="279"/>
      <c r="HA30" s="279"/>
      <c r="HB30" s="279"/>
      <c r="HC30" s="279"/>
      <c r="HD30" s="279"/>
      <c r="HE30" s="279"/>
      <c r="HF30" s="279"/>
      <c r="HG30" s="279"/>
      <c r="HH30" s="279"/>
      <c r="HI30" s="279"/>
      <c r="HJ30" s="279"/>
      <c r="HK30" s="279"/>
      <c r="HL30" s="279"/>
      <c r="HM30" s="279"/>
      <c r="HN30" s="279"/>
      <c r="HO30" s="279"/>
      <c r="HP30" s="279"/>
      <c r="HQ30" s="279"/>
      <c r="HR30" s="279"/>
      <c r="HS30" s="279"/>
      <c r="HT30" s="279"/>
      <c r="HU30" s="279"/>
      <c r="HV30" s="279"/>
      <c r="HW30" s="279"/>
      <c r="HX30" s="279"/>
      <c r="HY30" s="279"/>
      <c r="HZ30" s="279"/>
      <c r="IA30" s="279"/>
      <c r="IB30" s="279"/>
      <c r="IC30" s="279"/>
      <c r="ID30" s="279"/>
      <c r="IE30" s="279"/>
      <c r="IF30" s="279"/>
      <c r="IG30" s="279"/>
      <c r="IH30" s="279"/>
      <c r="II30" s="279"/>
      <c r="IJ30" s="279"/>
      <c r="IK30" s="279"/>
      <c r="IL30" s="279"/>
      <c r="IM30" s="279"/>
      <c r="IN30" s="279"/>
      <c r="IO30" s="279"/>
      <c r="IP30" s="279"/>
      <c r="IQ30" s="279"/>
      <c r="IR30" s="279"/>
      <c r="IS30" s="279"/>
      <c r="IT30" s="279"/>
      <c r="IU30" s="279"/>
      <c r="IV30" s="279"/>
    </row>
    <row r="31" spans="1:256" ht="15">
      <c r="A31" s="314" t="s">
        <v>194</v>
      </c>
      <c r="B31" s="335" t="s">
        <v>195</v>
      </c>
      <c r="C31" s="319"/>
      <c r="D31" s="317"/>
      <c r="E31" s="265"/>
      <c r="F31" s="336"/>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c r="EA31" s="279"/>
      <c r="EB31" s="279"/>
      <c r="EC31" s="279"/>
      <c r="ED31" s="279"/>
      <c r="EE31" s="279"/>
      <c r="EF31" s="279"/>
      <c r="EG31" s="279"/>
      <c r="EH31" s="279"/>
      <c r="EI31" s="279"/>
      <c r="EJ31" s="279"/>
      <c r="EK31" s="279"/>
      <c r="EL31" s="279"/>
      <c r="EM31" s="279"/>
      <c r="EN31" s="279"/>
      <c r="EO31" s="279"/>
      <c r="EP31" s="279"/>
      <c r="EQ31" s="279"/>
      <c r="ER31" s="279"/>
      <c r="ES31" s="279"/>
      <c r="ET31" s="279"/>
      <c r="EU31" s="279"/>
      <c r="EV31" s="279"/>
      <c r="EW31" s="279"/>
      <c r="EX31" s="279"/>
      <c r="EY31" s="279"/>
      <c r="EZ31" s="279"/>
      <c r="FA31" s="279"/>
      <c r="FB31" s="279"/>
      <c r="FC31" s="279"/>
      <c r="FD31" s="279"/>
      <c r="FE31" s="279"/>
      <c r="FF31" s="279"/>
      <c r="FG31" s="279"/>
      <c r="FH31" s="279"/>
      <c r="FI31" s="279"/>
      <c r="FJ31" s="279"/>
      <c r="FK31" s="279"/>
      <c r="FL31" s="279"/>
      <c r="FM31" s="279"/>
      <c r="FN31" s="279"/>
      <c r="FO31" s="279"/>
      <c r="FP31" s="279"/>
      <c r="FQ31" s="279"/>
      <c r="FR31" s="279"/>
      <c r="FS31" s="279"/>
      <c r="FT31" s="279"/>
      <c r="FU31" s="279"/>
      <c r="FV31" s="279"/>
      <c r="FW31" s="279"/>
      <c r="FX31" s="279"/>
      <c r="FY31" s="279"/>
      <c r="FZ31" s="279"/>
      <c r="GA31" s="279"/>
      <c r="GB31" s="279"/>
      <c r="GC31" s="279"/>
      <c r="GD31" s="279"/>
      <c r="GE31" s="279"/>
      <c r="GF31" s="279"/>
      <c r="GG31" s="279"/>
      <c r="GH31" s="279"/>
      <c r="GI31" s="279"/>
      <c r="GJ31" s="279"/>
      <c r="GK31" s="279"/>
      <c r="GL31" s="279"/>
      <c r="GM31" s="279"/>
      <c r="GN31" s="279"/>
      <c r="GO31" s="279"/>
      <c r="GP31" s="279"/>
      <c r="GQ31" s="279"/>
      <c r="GR31" s="279"/>
      <c r="GS31" s="279"/>
      <c r="GT31" s="279"/>
      <c r="GU31" s="279"/>
      <c r="GV31" s="279"/>
      <c r="GW31" s="279"/>
      <c r="GX31" s="279"/>
      <c r="GY31" s="279"/>
      <c r="GZ31" s="279"/>
      <c r="HA31" s="279"/>
      <c r="HB31" s="279"/>
      <c r="HC31" s="279"/>
      <c r="HD31" s="279"/>
      <c r="HE31" s="279"/>
      <c r="HF31" s="279"/>
      <c r="HG31" s="279"/>
      <c r="HH31" s="279"/>
      <c r="HI31" s="279"/>
      <c r="HJ31" s="279"/>
      <c r="HK31" s="279"/>
      <c r="HL31" s="279"/>
      <c r="HM31" s="279"/>
      <c r="HN31" s="279"/>
      <c r="HO31" s="279"/>
      <c r="HP31" s="279"/>
      <c r="HQ31" s="279"/>
      <c r="HR31" s="279"/>
      <c r="HS31" s="279"/>
      <c r="HT31" s="279"/>
      <c r="HU31" s="279"/>
      <c r="HV31" s="279"/>
      <c r="HW31" s="279"/>
      <c r="HX31" s="279"/>
      <c r="HY31" s="279"/>
      <c r="HZ31" s="279"/>
      <c r="IA31" s="279"/>
      <c r="IB31" s="279"/>
      <c r="IC31" s="279"/>
      <c r="ID31" s="279"/>
      <c r="IE31" s="279"/>
      <c r="IF31" s="279"/>
      <c r="IG31" s="279"/>
      <c r="IH31" s="279"/>
      <c r="II31" s="279"/>
      <c r="IJ31" s="279"/>
      <c r="IK31" s="279"/>
      <c r="IL31" s="279"/>
      <c r="IM31" s="279"/>
      <c r="IN31" s="279"/>
      <c r="IO31" s="279"/>
      <c r="IP31" s="279"/>
      <c r="IQ31" s="279"/>
      <c r="IR31" s="279"/>
      <c r="IS31" s="279"/>
      <c r="IT31" s="279"/>
      <c r="IU31" s="279"/>
      <c r="IV31" s="279"/>
    </row>
    <row r="32" spans="1:256" ht="38.25">
      <c r="A32" s="318"/>
      <c r="B32" s="335" t="s">
        <v>196</v>
      </c>
      <c r="C32" s="319"/>
      <c r="D32" s="317"/>
      <c r="E32" s="265"/>
      <c r="F32" s="336"/>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c r="EB32" s="279"/>
      <c r="EC32" s="279"/>
      <c r="ED32" s="279"/>
      <c r="EE32" s="279"/>
      <c r="EF32" s="279"/>
      <c r="EG32" s="279"/>
      <c r="EH32" s="279"/>
      <c r="EI32" s="279"/>
      <c r="EJ32" s="279"/>
      <c r="EK32" s="279"/>
      <c r="EL32" s="279"/>
      <c r="EM32" s="279"/>
      <c r="EN32" s="279"/>
      <c r="EO32" s="279"/>
      <c r="EP32" s="279"/>
      <c r="EQ32" s="279"/>
      <c r="ER32" s="279"/>
      <c r="ES32" s="279"/>
      <c r="ET32" s="279"/>
      <c r="EU32" s="279"/>
      <c r="EV32" s="279"/>
      <c r="EW32" s="279"/>
      <c r="EX32" s="279"/>
      <c r="EY32" s="279"/>
      <c r="EZ32" s="279"/>
      <c r="FA32" s="279"/>
      <c r="FB32" s="279"/>
      <c r="FC32" s="279"/>
      <c r="FD32" s="279"/>
      <c r="FE32" s="279"/>
      <c r="FF32" s="279"/>
      <c r="FG32" s="279"/>
      <c r="FH32" s="279"/>
      <c r="FI32" s="279"/>
      <c r="FJ32" s="279"/>
      <c r="FK32" s="279"/>
      <c r="FL32" s="279"/>
      <c r="FM32" s="279"/>
      <c r="FN32" s="279"/>
      <c r="FO32" s="279"/>
      <c r="FP32" s="279"/>
      <c r="FQ32" s="279"/>
      <c r="FR32" s="279"/>
      <c r="FS32" s="279"/>
      <c r="FT32" s="279"/>
      <c r="FU32" s="279"/>
      <c r="FV32" s="279"/>
      <c r="FW32" s="279"/>
      <c r="FX32" s="279"/>
      <c r="FY32" s="279"/>
      <c r="FZ32" s="279"/>
      <c r="GA32" s="279"/>
      <c r="GB32" s="279"/>
      <c r="GC32" s="279"/>
      <c r="GD32" s="279"/>
      <c r="GE32" s="279"/>
      <c r="GF32" s="279"/>
      <c r="GG32" s="279"/>
      <c r="GH32" s="279"/>
      <c r="GI32" s="279"/>
      <c r="GJ32" s="279"/>
      <c r="GK32" s="279"/>
      <c r="GL32" s="279"/>
      <c r="GM32" s="279"/>
      <c r="GN32" s="279"/>
      <c r="GO32" s="279"/>
      <c r="GP32" s="279"/>
      <c r="GQ32" s="279"/>
      <c r="GR32" s="279"/>
      <c r="GS32" s="279"/>
      <c r="GT32" s="279"/>
      <c r="GU32" s="279"/>
      <c r="GV32" s="279"/>
      <c r="GW32" s="279"/>
      <c r="GX32" s="279"/>
      <c r="GY32" s="279"/>
      <c r="GZ32" s="279"/>
      <c r="HA32" s="279"/>
      <c r="HB32" s="279"/>
      <c r="HC32" s="279"/>
      <c r="HD32" s="279"/>
      <c r="HE32" s="279"/>
      <c r="HF32" s="279"/>
      <c r="HG32" s="279"/>
      <c r="HH32" s="279"/>
      <c r="HI32" s="279"/>
      <c r="HJ32" s="279"/>
      <c r="HK32" s="279"/>
      <c r="HL32" s="279"/>
      <c r="HM32" s="279"/>
      <c r="HN32" s="279"/>
      <c r="HO32" s="279"/>
      <c r="HP32" s="279"/>
      <c r="HQ32" s="279"/>
      <c r="HR32" s="279"/>
      <c r="HS32" s="279"/>
      <c r="HT32" s="279"/>
      <c r="HU32" s="279"/>
      <c r="HV32" s="279"/>
      <c r="HW32" s="279"/>
      <c r="HX32" s="279"/>
      <c r="HY32" s="279"/>
      <c r="HZ32" s="279"/>
      <c r="IA32" s="279"/>
      <c r="IB32" s="279"/>
      <c r="IC32" s="279"/>
      <c r="ID32" s="279"/>
      <c r="IE32" s="279"/>
      <c r="IF32" s="279"/>
      <c r="IG32" s="279"/>
      <c r="IH32" s="279"/>
      <c r="II32" s="279"/>
      <c r="IJ32" s="279"/>
      <c r="IK32" s="279"/>
      <c r="IL32" s="279"/>
      <c r="IM32" s="279"/>
      <c r="IN32" s="279"/>
      <c r="IO32" s="279"/>
      <c r="IP32" s="279"/>
      <c r="IQ32" s="279"/>
      <c r="IR32" s="279"/>
      <c r="IS32" s="279"/>
      <c r="IT32" s="279"/>
      <c r="IU32" s="279"/>
      <c r="IV32" s="279"/>
    </row>
    <row r="33" spans="1:256" ht="25.5">
      <c r="A33" s="318"/>
      <c r="B33" s="335" t="s">
        <v>197</v>
      </c>
      <c r="C33" s="319"/>
      <c r="D33" s="317"/>
      <c r="E33" s="265"/>
      <c r="F33" s="336"/>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c r="EB33" s="279"/>
      <c r="EC33" s="279"/>
      <c r="ED33" s="279"/>
      <c r="EE33" s="279"/>
      <c r="EF33" s="279"/>
      <c r="EG33" s="279"/>
      <c r="EH33" s="279"/>
      <c r="EI33" s="279"/>
      <c r="EJ33" s="279"/>
      <c r="EK33" s="279"/>
      <c r="EL33" s="279"/>
      <c r="EM33" s="279"/>
      <c r="EN33" s="279"/>
      <c r="EO33" s="279"/>
      <c r="EP33" s="279"/>
      <c r="EQ33" s="279"/>
      <c r="ER33" s="279"/>
      <c r="ES33" s="279"/>
      <c r="ET33" s="279"/>
      <c r="EU33" s="279"/>
      <c r="EV33" s="279"/>
      <c r="EW33" s="279"/>
      <c r="EX33" s="279"/>
      <c r="EY33" s="279"/>
      <c r="EZ33" s="279"/>
      <c r="FA33" s="279"/>
      <c r="FB33" s="279"/>
      <c r="FC33" s="279"/>
      <c r="FD33" s="279"/>
      <c r="FE33" s="279"/>
      <c r="FF33" s="279"/>
      <c r="FG33" s="279"/>
      <c r="FH33" s="279"/>
      <c r="FI33" s="279"/>
      <c r="FJ33" s="279"/>
      <c r="FK33" s="279"/>
      <c r="FL33" s="279"/>
      <c r="FM33" s="279"/>
      <c r="FN33" s="279"/>
      <c r="FO33" s="279"/>
      <c r="FP33" s="279"/>
      <c r="FQ33" s="279"/>
      <c r="FR33" s="279"/>
      <c r="FS33" s="279"/>
      <c r="FT33" s="279"/>
      <c r="FU33" s="279"/>
      <c r="FV33" s="279"/>
      <c r="FW33" s="279"/>
      <c r="FX33" s="279"/>
      <c r="FY33" s="279"/>
      <c r="FZ33" s="279"/>
      <c r="GA33" s="279"/>
      <c r="GB33" s="279"/>
      <c r="GC33" s="279"/>
      <c r="GD33" s="279"/>
      <c r="GE33" s="279"/>
      <c r="GF33" s="279"/>
      <c r="GG33" s="279"/>
      <c r="GH33" s="279"/>
      <c r="GI33" s="279"/>
      <c r="GJ33" s="279"/>
      <c r="GK33" s="279"/>
      <c r="GL33" s="279"/>
      <c r="GM33" s="279"/>
      <c r="GN33" s="279"/>
      <c r="GO33" s="279"/>
      <c r="GP33" s="279"/>
      <c r="GQ33" s="279"/>
      <c r="GR33" s="279"/>
      <c r="GS33" s="279"/>
      <c r="GT33" s="279"/>
      <c r="GU33" s="279"/>
      <c r="GV33" s="279"/>
      <c r="GW33" s="279"/>
      <c r="GX33" s="279"/>
      <c r="GY33" s="279"/>
      <c r="GZ33" s="279"/>
      <c r="HA33" s="279"/>
      <c r="HB33" s="279"/>
      <c r="HC33" s="279"/>
      <c r="HD33" s="279"/>
      <c r="HE33" s="279"/>
      <c r="HF33" s="279"/>
      <c r="HG33" s="279"/>
      <c r="HH33" s="279"/>
      <c r="HI33" s="279"/>
      <c r="HJ33" s="279"/>
      <c r="HK33" s="279"/>
      <c r="HL33" s="279"/>
      <c r="HM33" s="279"/>
      <c r="HN33" s="279"/>
      <c r="HO33" s="279"/>
      <c r="HP33" s="279"/>
      <c r="HQ33" s="279"/>
      <c r="HR33" s="279"/>
      <c r="HS33" s="279"/>
      <c r="HT33" s="279"/>
      <c r="HU33" s="279"/>
      <c r="HV33" s="279"/>
      <c r="HW33" s="279"/>
      <c r="HX33" s="279"/>
      <c r="HY33" s="279"/>
      <c r="HZ33" s="279"/>
      <c r="IA33" s="279"/>
      <c r="IB33" s="279"/>
      <c r="IC33" s="279"/>
      <c r="ID33" s="279"/>
      <c r="IE33" s="279"/>
      <c r="IF33" s="279"/>
      <c r="IG33" s="279"/>
      <c r="IH33" s="279"/>
      <c r="II33" s="279"/>
      <c r="IJ33" s="279"/>
      <c r="IK33" s="279"/>
      <c r="IL33" s="279"/>
      <c r="IM33" s="279"/>
      <c r="IN33" s="279"/>
      <c r="IO33" s="279"/>
      <c r="IP33" s="279"/>
      <c r="IQ33" s="279"/>
      <c r="IR33" s="279"/>
      <c r="IS33" s="279"/>
      <c r="IT33" s="279"/>
      <c r="IU33" s="279"/>
      <c r="IV33" s="279"/>
    </row>
    <row r="34" spans="1:256" ht="15">
      <c r="A34" s="318"/>
      <c r="B34" s="315" t="s">
        <v>198</v>
      </c>
      <c r="C34" s="319" t="s">
        <v>460</v>
      </c>
      <c r="D34" s="317">
        <v>22</v>
      </c>
      <c r="E34" s="265"/>
      <c r="F34" s="320">
        <f>D34*E34</f>
        <v>0</v>
      </c>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c r="EB34" s="279"/>
      <c r="EC34" s="279"/>
      <c r="ED34" s="279"/>
      <c r="EE34" s="279"/>
      <c r="EF34" s="279"/>
      <c r="EG34" s="279"/>
      <c r="EH34" s="279"/>
      <c r="EI34" s="279"/>
      <c r="EJ34" s="279"/>
      <c r="EK34" s="279"/>
      <c r="EL34" s="279"/>
      <c r="EM34" s="279"/>
      <c r="EN34" s="279"/>
      <c r="EO34" s="279"/>
      <c r="EP34" s="279"/>
      <c r="EQ34" s="279"/>
      <c r="ER34" s="279"/>
      <c r="ES34" s="279"/>
      <c r="ET34" s="279"/>
      <c r="EU34" s="279"/>
      <c r="EV34" s="279"/>
      <c r="EW34" s="279"/>
      <c r="EX34" s="279"/>
      <c r="EY34" s="279"/>
      <c r="EZ34" s="279"/>
      <c r="FA34" s="279"/>
      <c r="FB34" s="279"/>
      <c r="FC34" s="279"/>
      <c r="FD34" s="279"/>
      <c r="FE34" s="279"/>
      <c r="FF34" s="279"/>
      <c r="FG34" s="279"/>
      <c r="FH34" s="279"/>
      <c r="FI34" s="279"/>
      <c r="FJ34" s="279"/>
      <c r="FK34" s="279"/>
      <c r="FL34" s="279"/>
      <c r="FM34" s="279"/>
      <c r="FN34" s="279"/>
      <c r="FO34" s="279"/>
      <c r="FP34" s="279"/>
      <c r="FQ34" s="279"/>
      <c r="FR34" s="279"/>
      <c r="FS34" s="279"/>
      <c r="FT34" s="279"/>
      <c r="FU34" s="279"/>
      <c r="FV34" s="279"/>
      <c r="FW34" s="279"/>
      <c r="FX34" s="279"/>
      <c r="FY34" s="279"/>
      <c r="FZ34" s="279"/>
      <c r="GA34" s="279"/>
      <c r="GB34" s="279"/>
      <c r="GC34" s="279"/>
      <c r="GD34" s="279"/>
      <c r="GE34" s="279"/>
      <c r="GF34" s="279"/>
      <c r="GG34" s="279"/>
      <c r="GH34" s="279"/>
      <c r="GI34" s="279"/>
      <c r="GJ34" s="279"/>
      <c r="GK34" s="279"/>
      <c r="GL34" s="279"/>
      <c r="GM34" s="279"/>
      <c r="GN34" s="279"/>
      <c r="GO34" s="279"/>
      <c r="GP34" s="279"/>
      <c r="GQ34" s="279"/>
      <c r="GR34" s="279"/>
      <c r="GS34" s="279"/>
      <c r="GT34" s="279"/>
      <c r="GU34" s="279"/>
      <c r="GV34" s="279"/>
      <c r="GW34" s="279"/>
      <c r="GX34" s="279"/>
      <c r="GY34" s="279"/>
      <c r="GZ34" s="279"/>
      <c r="HA34" s="279"/>
      <c r="HB34" s="279"/>
      <c r="HC34" s="279"/>
      <c r="HD34" s="279"/>
      <c r="HE34" s="279"/>
      <c r="HF34" s="279"/>
      <c r="HG34" s="279"/>
      <c r="HH34" s="279"/>
      <c r="HI34" s="279"/>
      <c r="HJ34" s="279"/>
      <c r="HK34" s="279"/>
      <c r="HL34" s="279"/>
      <c r="HM34" s="279"/>
      <c r="HN34" s="279"/>
      <c r="HO34" s="279"/>
      <c r="HP34" s="279"/>
      <c r="HQ34" s="279"/>
      <c r="HR34" s="279"/>
      <c r="HS34" s="279"/>
      <c r="HT34" s="279"/>
      <c r="HU34" s="279"/>
      <c r="HV34" s="279"/>
      <c r="HW34" s="279"/>
      <c r="HX34" s="279"/>
      <c r="HY34" s="279"/>
      <c r="HZ34" s="279"/>
      <c r="IA34" s="279"/>
      <c r="IB34" s="279"/>
      <c r="IC34" s="279"/>
      <c r="ID34" s="279"/>
      <c r="IE34" s="279"/>
      <c r="IF34" s="279"/>
      <c r="IG34" s="279"/>
      <c r="IH34" s="279"/>
      <c r="II34" s="279"/>
      <c r="IJ34" s="279"/>
      <c r="IK34" s="279"/>
      <c r="IL34" s="279"/>
      <c r="IM34" s="279"/>
      <c r="IN34" s="279"/>
      <c r="IO34" s="279"/>
      <c r="IP34" s="279"/>
      <c r="IQ34" s="279"/>
      <c r="IR34" s="279"/>
      <c r="IS34" s="279"/>
      <c r="IT34" s="279"/>
      <c r="IU34" s="279"/>
      <c r="IV34" s="279"/>
    </row>
    <row r="35" spans="1:256" ht="15">
      <c r="A35" s="321"/>
      <c r="B35" s="322"/>
      <c r="C35" s="334"/>
      <c r="D35" s="324"/>
      <c r="E35" s="270"/>
      <c r="F35" s="337"/>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c r="EB35" s="279"/>
      <c r="EC35" s="279"/>
      <c r="ED35" s="279"/>
      <c r="EE35" s="279"/>
      <c r="EF35" s="279"/>
      <c r="EG35" s="279"/>
      <c r="EH35" s="279"/>
      <c r="EI35" s="279"/>
      <c r="EJ35" s="279"/>
      <c r="EK35" s="279"/>
      <c r="EL35" s="279"/>
      <c r="EM35" s="279"/>
      <c r="EN35" s="279"/>
      <c r="EO35" s="279"/>
      <c r="EP35" s="279"/>
      <c r="EQ35" s="279"/>
      <c r="ER35" s="279"/>
      <c r="ES35" s="279"/>
      <c r="ET35" s="279"/>
      <c r="EU35" s="279"/>
      <c r="EV35" s="279"/>
      <c r="EW35" s="279"/>
      <c r="EX35" s="279"/>
      <c r="EY35" s="279"/>
      <c r="EZ35" s="279"/>
      <c r="FA35" s="279"/>
      <c r="FB35" s="279"/>
      <c r="FC35" s="279"/>
      <c r="FD35" s="279"/>
      <c r="FE35" s="279"/>
      <c r="FF35" s="279"/>
      <c r="FG35" s="279"/>
      <c r="FH35" s="279"/>
      <c r="FI35" s="279"/>
      <c r="FJ35" s="279"/>
      <c r="FK35" s="279"/>
      <c r="FL35" s="279"/>
      <c r="FM35" s="279"/>
      <c r="FN35" s="279"/>
      <c r="FO35" s="279"/>
      <c r="FP35" s="279"/>
      <c r="FQ35" s="279"/>
      <c r="FR35" s="279"/>
      <c r="FS35" s="279"/>
      <c r="FT35" s="279"/>
      <c r="FU35" s="279"/>
      <c r="FV35" s="279"/>
      <c r="FW35" s="279"/>
      <c r="FX35" s="279"/>
      <c r="FY35" s="279"/>
      <c r="FZ35" s="279"/>
      <c r="GA35" s="279"/>
      <c r="GB35" s="279"/>
      <c r="GC35" s="279"/>
      <c r="GD35" s="279"/>
      <c r="GE35" s="279"/>
      <c r="GF35" s="279"/>
      <c r="GG35" s="279"/>
      <c r="GH35" s="279"/>
      <c r="GI35" s="279"/>
      <c r="GJ35" s="279"/>
      <c r="GK35" s="279"/>
      <c r="GL35" s="279"/>
      <c r="GM35" s="279"/>
      <c r="GN35" s="279"/>
      <c r="GO35" s="279"/>
      <c r="GP35" s="279"/>
      <c r="GQ35" s="279"/>
      <c r="GR35" s="279"/>
      <c r="GS35" s="279"/>
      <c r="GT35" s="279"/>
      <c r="GU35" s="279"/>
      <c r="GV35" s="279"/>
      <c r="GW35" s="279"/>
      <c r="GX35" s="279"/>
      <c r="GY35" s="279"/>
      <c r="GZ35" s="279"/>
      <c r="HA35" s="279"/>
      <c r="HB35" s="279"/>
      <c r="HC35" s="279"/>
      <c r="HD35" s="279"/>
      <c r="HE35" s="279"/>
      <c r="HF35" s="279"/>
      <c r="HG35" s="279"/>
      <c r="HH35" s="279"/>
      <c r="HI35" s="279"/>
      <c r="HJ35" s="279"/>
      <c r="HK35" s="279"/>
      <c r="HL35" s="279"/>
      <c r="HM35" s="279"/>
      <c r="HN35" s="279"/>
      <c r="HO35" s="279"/>
      <c r="HP35" s="279"/>
      <c r="HQ35" s="279"/>
      <c r="HR35" s="279"/>
      <c r="HS35" s="279"/>
      <c r="HT35" s="279"/>
      <c r="HU35" s="279"/>
      <c r="HV35" s="279"/>
      <c r="HW35" s="279"/>
      <c r="HX35" s="279"/>
      <c r="HY35" s="279"/>
      <c r="HZ35" s="279"/>
      <c r="IA35" s="279"/>
      <c r="IB35" s="279"/>
      <c r="IC35" s="279"/>
      <c r="ID35" s="279"/>
      <c r="IE35" s="279"/>
      <c r="IF35" s="279"/>
      <c r="IG35" s="279"/>
      <c r="IH35" s="279"/>
      <c r="II35" s="279"/>
      <c r="IJ35" s="279"/>
      <c r="IK35" s="279"/>
      <c r="IL35" s="279"/>
      <c r="IM35" s="279"/>
      <c r="IN35" s="279"/>
      <c r="IO35" s="279"/>
      <c r="IP35" s="279"/>
      <c r="IQ35" s="279"/>
      <c r="IR35" s="279"/>
      <c r="IS35" s="279"/>
      <c r="IT35" s="279"/>
      <c r="IU35" s="279"/>
      <c r="IV35" s="279"/>
    </row>
    <row r="36" spans="1:256" ht="25.5">
      <c r="A36" s="314" t="s">
        <v>199</v>
      </c>
      <c r="B36" s="338" t="s">
        <v>200</v>
      </c>
      <c r="C36" s="334"/>
      <c r="D36" s="324"/>
      <c r="E36" s="270"/>
      <c r="F36" s="337"/>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c r="EB36" s="279"/>
      <c r="EC36" s="279"/>
      <c r="ED36" s="279"/>
      <c r="EE36" s="279"/>
      <c r="EF36" s="279"/>
      <c r="EG36" s="279"/>
      <c r="EH36" s="279"/>
      <c r="EI36" s="279"/>
      <c r="EJ36" s="279"/>
      <c r="EK36" s="279"/>
      <c r="EL36" s="279"/>
      <c r="EM36" s="279"/>
      <c r="EN36" s="279"/>
      <c r="EO36" s="279"/>
      <c r="EP36" s="279"/>
      <c r="EQ36" s="279"/>
      <c r="ER36" s="279"/>
      <c r="ES36" s="279"/>
      <c r="ET36" s="279"/>
      <c r="EU36" s="279"/>
      <c r="EV36" s="279"/>
      <c r="EW36" s="279"/>
      <c r="EX36" s="279"/>
      <c r="EY36" s="279"/>
      <c r="EZ36" s="279"/>
      <c r="FA36" s="279"/>
      <c r="FB36" s="279"/>
      <c r="FC36" s="279"/>
      <c r="FD36" s="279"/>
      <c r="FE36" s="279"/>
      <c r="FF36" s="279"/>
      <c r="FG36" s="279"/>
      <c r="FH36" s="279"/>
      <c r="FI36" s="279"/>
      <c r="FJ36" s="279"/>
      <c r="FK36" s="279"/>
      <c r="FL36" s="279"/>
      <c r="FM36" s="279"/>
      <c r="FN36" s="279"/>
      <c r="FO36" s="279"/>
      <c r="FP36" s="279"/>
      <c r="FQ36" s="279"/>
      <c r="FR36" s="279"/>
      <c r="FS36" s="279"/>
      <c r="FT36" s="279"/>
      <c r="FU36" s="279"/>
      <c r="FV36" s="279"/>
      <c r="FW36" s="279"/>
      <c r="FX36" s="279"/>
      <c r="FY36" s="279"/>
      <c r="FZ36" s="279"/>
      <c r="GA36" s="279"/>
      <c r="GB36" s="279"/>
      <c r="GC36" s="279"/>
      <c r="GD36" s="279"/>
      <c r="GE36" s="279"/>
      <c r="GF36" s="279"/>
      <c r="GG36" s="279"/>
      <c r="GH36" s="279"/>
      <c r="GI36" s="279"/>
      <c r="GJ36" s="279"/>
      <c r="GK36" s="279"/>
      <c r="GL36" s="279"/>
      <c r="GM36" s="279"/>
      <c r="GN36" s="279"/>
      <c r="GO36" s="279"/>
      <c r="GP36" s="279"/>
      <c r="GQ36" s="279"/>
      <c r="GR36" s="279"/>
      <c r="GS36" s="279"/>
      <c r="GT36" s="279"/>
      <c r="GU36" s="279"/>
      <c r="GV36" s="279"/>
      <c r="GW36" s="279"/>
      <c r="GX36" s="279"/>
      <c r="GY36" s="279"/>
      <c r="GZ36" s="279"/>
      <c r="HA36" s="279"/>
      <c r="HB36" s="279"/>
      <c r="HC36" s="279"/>
      <c r="HD36" s="279"/>
      <c r="HE36" s="279"/>
      <c r="HF36" s="279"/>
      <c r="HG36" s="279"/>
      <c r="HH36" s="279"/>
      <c r="HI36" s="279"/>
      <c r="HJ36" s="279"/>
      <c r="HK36" s="279"/>
      <c r="HL36" s="279"/>
      <c r="HM36" s="279"/>
      <c r="HN36" s="279"/>
      <c r="HO36" s="279"/>
      <c r="HP36" s="279"/>
      <c r="HQ36" s="279"/>
      <c r="HR36" s="279"/>
      <c r="HS36" s="279"/>
      <c r="HT36" s="279"/>
      <c r="HU36" s="279"/>
      <c r="HV36" s="279"/>
      <c r="HW36" s="279"/>
      <c r="HX36" s="279"/>
      <c r="HY36" s="279"/>
      <c r="HZ36" s="279"/>
      <c r="IA36" s="279"/>
      <c r="IB36" s="279"/>
      <c r="IC36" s="279"/>
      <c r="ID36" s="279"/>
      <c r="IE36" s="279"/>
      <c r="IF36" s="279"/>
      <c r="IG36" s="279"/>
      <c r="IH36" s="279"/>
      <c r="II36" s="279"/>
      <c r="IJ36" s="279"/>
      <c r="IK36" s="279"/>
      <c r="IL36" s="279"/>
      <c r="IM36" s="279"/>
      <c r="IN36" s="279"/>
      <c r="IO36" s="279"/>
      <c r="IP36" s="279"/>
      <c r="IQ36" s="279"/>
      <c r="IR36" s="279"/>
      <c r="IS36" s="279"/>
      <c r="IT36" s="279"/>
      <c r="IU36" s="279"/>
      <c r="IV36" s="279"/>
    </row>
    <row r="37" spans="2:256" ht="15">
      <c r="B37" s="339" t="s">
        <v>201</v>
      </c>
      <c r="C37" s="319" t="s">
        <v>443</v>
      </c>
      <c r="D37" s="317">
        <v>201</v>
      </c>
      <c r="E37" s="265"/>
      <c r="F37" s="320">
        <f>D37*E37</f>
        <v>0</v>
      </c>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c r="EB37" s="279"/>
      <c r="EC37" s="279"/>
      <c r="ED37" s="279"/>
      <c r="EE37" s="279"/>
      <c r="EF37" s="279"/>
      <c r="EG37" s="279"/>
      <c r="EH37" s="279"/>
      <c r="EI37" s="279"/>
      <c r="EJ37" s="279"/>
      <c r="EK37" s="279"/>
      <c r="EL37" s="279"/>
      <c r="EM37" s="279"/>
      <c r="EN37" s="279"/>
      <c r="EO37" s="279"/>
      <c r="EP37" s="279"/>
      <c r="EQ37" s="279"/>
      <c r="ER37" s="279"/>
      <c r="ES37" s="279"/>
      <c r="ET37" s="279"/>
      <c r="EU37" s="279"/>
      <c r="EV37" s="279"/>
      <c r="EW37" s="279"/>
      <c r="EX37" s="279"/>
      <c r="EY37" s="279"/>
      <c r="EZ37" s="279"/>
      <c r="FA37" s="279"/>
      <c r="FB37" s="279"/>
      <c r="FC37" s="279"/>
      <c r="FD37" s="279"/>
      <c r="FE37" s="279"/>
      <c r="FF37" s="279"/>
      <c r="FG37" s="279"/>
      <c r="FH37" s="279"/>
      <c r="FI37" s="279"/>
      <c r="FJ37" s="279"/>
      <c r="FK37" s="279"/>
      <c r="FL37" s="279"/>
      <c r="FM37" s="279"/>
      <c r="FN37" s="279"/>
      <c r="FO37" s="279"/>
      <c r="FP37" s="279"/>
      <c r="FQ37" s="279"/>
      <c r="FR37" s="279"/>
      <c r="FS37" s="279"/>
      <c r="FT37" s="279"/>
      <c r="FU37" s="279"/>
      <c r="FV37" s="279"/>
      <c r="FW37" s="279"/>
      <c r="FX37" s="279"/>
      <c r="FY37" s="279"/>
      <c r="FZ37" s="279"/>
      <c r="GA37" s="279"/>
      <c r="GB37" s="279"/>
      <c r="GC37" s="279"/>
      <c r="GD37" s="279"/>
      <c r="GE37" s="279"/>
      <c r="GF37" s="279"/>
      <c r="GG37" s="279"/>
      <c r="GH37" s="279"/>
      <c r="GI37" s="279"/>
      <c r="GJ37" s="279"/>
      <c r="GK37" s="279"/>
      <c r="GL37" s="279"/>
      <c r="GM37" s="279"/>
      <c r="GN37" s="279"/>
      <c r="GO37" s="279"/>
      <c r="GP37" s="279"/>
      <c r="GQ37" s="279"/>
      <c r="GR37" s="279"/>
      <c r="GS37" s="279"/>
      <c r="GT37" s="279"/>
      <c r="GU37" s="279"/>
      <c r="GV37" s="279"/>
      <c r="GW37" s="279"/>
      <c r="GX37" s="279"/>
      <c r="GY37" s="279"/>
      <c r="GZ37" s="279"/>
      <c r="HA37" s="279"/>
      <c r="HB37" s="279"/>
      <c r="HC37" s="279"/>
      <c r="HD37" s="279"/>
      <c r="HE37" s="279"/>
      <c r="HF37" s="279"/>
      <c r="HG37" s="279"/>
      <c r="HH37" s="279"/>
      <c r="HI37" s="279"/>
      <c r="HJ37" s="279"/>
      <c r="HK37" s="279"/>
      <c r="HL37" s="279"/>
      <c r="HM37" s="279"/>
      <c r="HN37" s="279"/>
      <c r="HO37" s="279"/>
      <c r="HP37" s="279"/>
      <c r="HQ37" s="279"/>
      <c r="HR37" s="279"/>
      <c r="HS37" s="279"/>
      <c r="HT37" s="279"/>
      <c r="HU37" s="279"/>
      <c r="HV37" s="279"/>
      <c r="HW37" s="279"/>
      <c r="HX37" s="279"/>
      <c r="HY37" s="279"/>
      <c r="HZ37" s="279"/>
      <c r="IA37" s="279"/>
      <c r="IB37" s="279"/>
      <c r="IC37" s="279"/>
      <c r="ID37" s="279"/>
      <c r="IE37" s="279"/>
      <c r="IF37" s="279"/>
      <c r="IG37" s="279"/>
      <c r="IH37" s="279"/>
      <c r="II37" s="279"/>
      <c r="IJ37" s="279"/>
      <c r="IK37" s="279"/>
      <c r="IL37" s="279"/>
      <c r="IM37" s="279"/>
      <c r="IN37" s="279"/>
      <c r="IO37" s="279"/>
      <c r="IP37" s="279"/>
      <c r="IQ37" s="279"/>
      <c r="IR37" s="279"/>
      <c r="IS37" s="279"/>
      <c r="IT37" s="279"/>
      <c r="IU37" s="279"/>
      <c r="IV37" s="279"/>
    </row>
    <row r="38" spans="1:256" ht="15">
      <c r="A38" s="321"/>
      <c r="B38" s="322"/>
      <c r="C38" s="334"/>
      <c r="D38" s="324"/>
      <c r="E38" s="270"/>
      <c r="F38" s="337"/>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c r="EB38" s="279"/>
      <c r="EC38" s="279"/>
      <c r="ED38" s="279"/>
      <c r="EE38" s="279"/>
      <c r="EF38" s="279"/>
      <c r="EG38" s="279"/>
      <c r="EH38" s="279"/>
      <c r="EI38" s="279"/>
      <c r="EJ38" s="279"/>
      <c r="EK38" s="279"/>
      <c r="EL38" s="279"/>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279"/>
      <c r="FR38" s="279"/>
      <c r="FS38" s="279"/>
      <c r="FT38" s="279"/>
      <c r="FU38" s="279"/>
      <c r="FV38" s="279"/>
      <c r="FW38" s="279"/>
      <c r="FX38" s="279"/>
      <c r="FY38" s="279"/>
      <c r="FZ38" s="279"/>
      <c r="GA38" s="279"/>
      <c r="GB38" s="279"/>
      <c r="GC38" s="279"/>
      <c r="GD38" s="279"/>
      <c r="GE38" s="279"/>
      <c r="GF38" s="279"/>
      <c r="GG38" s="279"/>
      <c r="GH38" s="279"/>
      <c r="GI38" s="279"/>
      <c r="GJ38" s="279"/>
      <c r="GK38" s="279"/>
      <c r="GL38" s="279"/>
      <c r="GM38" s="279"/>
      <c r="GN38" s="279"/>
      <c r="GO38" s="279"/>
      <c r="GP38" s="279"/>
      <c r="GQ38" s="279"/>
      <c r="GR38" s="279"/>
      <c r="GS38" s="279"/>
      <c r="GT38" s="279"/>
      <c r="GU38" s="279"/>
      <c r="GV38" s="279"/>
      <c r="GW38" s="279"/>
      <c r="GX38" s="279"/>
      <c r="GY38" s="279"/>
      <c r="GZ38" s="279"/>
      <c r="HA38" s="279"/>
      <c r="HB38" s="279"/>
      <c r="HC38" s="279"/>
      <c r="HD38" s="279"/>
      <c r="HE38" s="279"/>
      <c r="HF38" s="279"/>
      <c r="HG38" s="279"/>
      <c r="HH38" s="279"/>
      <c r="HI38" s="279"/>
      <c r="HJ38" s="279"/>
      <c r="HK38" s="279"/>
      <c r="HL38" s="279"/>
      <c r="HM38" s="279"/>
      <c r="HN38" s="279"/>
      <c r="HO38" s="279"/>
      <c r="HP38" s="279"/>
      <c r="HQ38" s="279"/>
      <c r="HR38" s="279"/>
      <c r="HS38" s="279"/>
      <c r="HT38" s="279"/>
      <c r="HU38" s="279"/>
      <c r="HV38" s="279"/>
      <c r="HW38" s="279"/>
      <c r="HX38" s="279"/>
      <c r="HY38" s="279"/>
      <c r="HZ38" s="279"/>
      <c r="IA38" s="279"/>
      <c r="IB38" s="279"/>
      <c r="IC38" s="279"/>
      <c r="ID38" s="279"/>
      <c r="IE38" s="279"/>
      <c r="IF38" s="279"/>
      <c r="IG38" s="279"/>
      <c r="IH38" s="279"/>
      <c r="II38" s="279"/>
      <c r="IJ38" s="279"/>
      <c r="IK38" s="279"/>
      <c r="IL38" s="279"/>
      <c r="IM38" s="279"/>
      <c r="IN38" s="279"/>
      <c r="IO38" s="279"/>
      <c r="IP38" s="279"/>
      <c r="IQ38" s="279"/>
      <c r="IR38" s="279"/>
      <c r="IS38" s="279"/>
      <c r="IT38" s="279"/>
      <c r="IU38" s="279"/>
      <c r="IV38" s="279"/>
    </row>
    <row r="39" spans="1:256" ht="25.5">
      <c r="A39" s="314" t="s">
        <v>202</v>
      </c>
      <c r="B39" s="315" t="s">
        <v>203</v>
      </c>
      <c r="C39" s="334"/>
      <c r="D39" s="324"/>
      <c r="E39" s="270"/>
      <c r="F39" s="337"/>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c r="EB39" s="279"/>
      <c r="EC39" s="279"/>
      <c r="ED39" s="279"/>
      <c r="EE39" s="279"/>
      <c r="EF39" s="279"/>
      <c r="EG39" s="279"/>
      <c r="EH39" s="279"/>
      <c r="EI39" s="279"/>
      <c r="EJ39" s="279"/>
      <c r="EK39" s="279"/>
      <c r="EL39" s="279"/>
      <c r="EM39" s="279"/>
      <c r="EN39" s="279"/>
      <c r="EO39" s="279"/>
      <c r="EP39" s="279"/>
      <c r="EQ39" s="279"/>
      <c r="ER39" s="279"/>
      <c r="ES39" s="279"/>
      <c r="ET39" s="279"/>
      <c r="EU39" s="279"/>
      <c r="EV39" s="279"/>
      <c r="EW39" s="279"/>
      <c r="EX39" s="279"/>
      <c r="EY39" s="279"/>
      <c r="EZ39" s="279"/>
      <c r="FA39" s="279"/>
      <c r="FB39" s="279"/>
      <c r="FC39" s="279"/>
      <c r="FD39" s="279"/>
      <c r="FE39" s="279"/>
      <c r="FF39" s="279"/>
      <c r="FG39" s="279"/>
      <c r="FH39" s="279"/>
      <c r="FI39" s="279"/>
      <c r="FJ39" s="279"/>
      <c r="FK39" s="279"/>
      <c r="FL39" s="279"/>
      <c r="FM39" s="279"/>
      <c r="FN39" s="279"/>
      <c r="FO39" s="279"/>
      <c r="FP39" s="279"/>
      <c r="FQ39" s="279"/>
      <c r="FR39" s="279"/>
      <c r="FS39" s="279"/>
      <c r="FT39" s="279"/>
      <c r="FU39" s="279"/>
      <c r="FV39" s="279"/>
      <c r="FW39" s="279"/>
      <c r="FX39" s="279"/>
      <c r="FY39" s="279"/>
      <c r="FZ39" s="279"/>
      <c r="GA39" s="279"/>
      <c r="GB39" s="279"/>
      <c r="GC39" s="279"/>
      <c r="GD39" s="279"/>
      <c r="GE39" s="279"/>
      <c r="GF39" s="279"/>
      <c r="GG39" s="279"/>
      <c r="GH39" s="279"/>
      <c r="GI39" s="279"/>
      <c r="GJ39" s="279"/>
      <c r="GK39" s="279"/>
      <c r="GL39" s="279"/>
      <c r="GM39" s="279"/>
      <c r="GN39" s="279"/>
      <c r="GO39" s="279"/>
      <c r="GP39" s="279"/>
      <c r="GQ39" s="279"/>
      <c r="GR39" s="279"/>
      <c r="GS39" s="279"/>
      <c r="GT39" s="279"/>
      <c r="GU39" s="279"/>
      <c r="GV39" s="279"/>
      <c r="GW39" s="279"/>
      <c r="GX39" s="279"/>
      <c r="GY39" s="279"/>
      <c r="GZ39" s="279"/>
      <c r="HA39" s="279"/>
      <c r="HB39" s="279"/>
      <c r="HC39" s="279"/>
      <c r="HD39" s="279"/>
      <c r="HE39" s="279"/>
      <c r="HF39" s="279"/>
      <c r="HG39" s="279"/>
      <c r="HH39" s="279"/>
      <c r="HI39" s="279"/>
      <c r="HJ39" s="279"/>
      <c r="HK39" s="279"/>
      <c r="HL39" s="279"/>
      <c r="HM39" s="279"/>
      <c r="HN39" s="279"/>
      <c r="HO39" s="279"/>
      <c r="HP39" s="279"/>
      <c r="HQ39" s="279"/>
      <c r="HR39" s="279"/>
      <c r="HS39" s="279"/>
      <c r="HT39" s="279"/>
      <c r="HU39" s="279"/>
      <c r="HV39" s="279"/>
      <c r="HW39" s="279"/>
      <c r="HX39" s="279"/>
      <c r="HY39" s="279"/>
      <c r="HZ39" s="279"/>
      <c r="IA39" s="279"/>
      <c r="IB39" s="279"/>
      <c r="IC39" s="279"/>
      <c r="ID39" s="279"/>
      <c r="IE39" s="279"/>
      <c r="IF39" s="279"/>
      <c r="IG39" s="279"/>
      <c r="IH39" s="279"/>
      <c r="II39" s="279"/>
      <c r="IJ39" s="279"/>
      <c r="IK39" s="279"/>
      <c r="IL39" s="279"/>
      <c r="IM39" s="279"/>
      <c r="IN39" s="279"/>
      <c r="IO39" s="279"/>
      <c r="IP39" s="279"/>
      <c r="IQ39" s="279"/>
      <c r="IR39" s="279"/>
      <c r="IS39" s="279"/>
      <c r="IT39" s="279"/>
      <c r="IU39" s="279"/>
      <c r="IV39" s="279"/>
    </row>
    <row r="40" spans="1:256" ht="15">
      <c r="A40" s="321"/>
      <c r="B40" s="315" t="s">
        <v>204</v>
      </c>
      <c r="C40" s="319" t="s">
        <v>461</v>
      </c>
      <c r="D40" s="317">
        <v>3</v>
      </c>
      <c r="E40" s="265"/>
      <c r="F40" s="320">
        <f>D40*E40</f>
        <v>0</v>
      </c>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c r="EB40" s="279"/>
      <c r="EC40" s="279"/>
      <c r="ED40" s="279"/>
      <c r="EE40" s="279"/>
      <c r="EF40" s="279"/>
      <c r="EG40" s="279"/>
      <c r="EH40" s="279"/>
      <c r="EI40" s="279"/>
      <c r="EJ40" s="279"/>
      <c r="EK40" s="279"/>
      <c r="EL40" s="279"/>
      <c r="EM40" s="279"/>
      <c r="EN40" s="279"/>
      <c r="EO40" s="279"/>
      <c r="EP40" s="279"/>
      <c r="EQ40" s="279"/>
      <c r="ER40" s="279"/>
      <c r="ES40" s="279"/>
      <c r="ET40" s="279"/>
      <c r="EU40" s="279"/>
      <c r="EV40" s="279"/>
      <c r="EW40" s="279"/>
      <c r="EX40" s="279"/>
      <c r="EY40" s="279"/>
      <c r="EZ40" s="279"/>
      <c r="FA40" s="279"/>
      <c r="FB40" s="279"/>
      <c r="FC40" s="279"/>
      <c r="FD40" s="279"/>
      <c r="FE40" s="279"/>
      <c r="FF40" s="279"/>
      <c r="FG40" s="279"/>
      <c r="FH40" s="279"/>
      <c r="FI40" s="279"/>
      <c r="FJ40" s="279"/>
      <c r="FK40" s="279"/>
      <c r="FL40" s="279"/>
      <c r="FM40" s="279"/>
      <c r="FN40" s="279"/>
      <c r="FO40" s="279"/>
      <c r="FP40" s="279"/>
      <c r="FQ40" s="279"/>
      <c r="FR40" s="279"/>
      <c r="FS40" s="279"/>
      <c r="FT40" s="279"/>
      <c r="FU40" s="279"/>
      <c r="FV40" s="279"/>
      <c r="FW40" s="279"/>
      <c r="FX40" s="279"/>
      <c r="FY40" s="279"/>
      <c r="FZ40" s="279"/>
      <c r="GA40" s="279"/>
      <c r="GB40" s="279"/>
      <c r="GC40" s="279"/>
      <c r="GD40" s="279"/>
      <c r="GE40" s="279"/>
      <c r="GF40" s="279"/>
      <c r="GG40" s="279"/>
      <c r="GH40" s="279"/>
      <c r="GI40" s="279"/>
      <c r="GJ40" s="279"/>
      <c r="GK40" s="279"/>
      <c r="GL40" s="279"/>
      <c r="GM40" s="279"/>
      <c r="GN40" s="279"/>
      <c r="GO40" s="279"/>
      <c r="GP40" s="279"/>
      <c r="GQ40" s="279"/>
      <c r="GR40" s="279"/>
      <c r="GS40" s="279"/>
      <c r="GT40" s="279"/>
      <c r="GU40" s="279"/>
      <c r="GV40" s="279"/>
      <c r="GW40" s="279"/>
      <c r="GX40" s="279"/>
      <c r="GY40" s="279"/>
      <c r="GZ40" s="279"/>
      <c r="HA40" s="279"/>
      <c r="HB40" s="279"/>
      <c r="HC40" s="279"/>
      <c r="HD40" s="279"/>
      <c r="HE40" s="279"/>
      <c r="HF40" s="279"/>
      <c r="HG40" s="279"/>
      <c r="HH40" s="279"/>
      <c r="HI40" s="279"/>
      <c r="HJ40" s="279"/>
      <c r="HK40" s="279"/>
      <c r="HL40" s="279"/>
      <c r="HM40" s="279"/>
      <c r="HN40" s="279"/>
      <c r="HO40" s="279"/>
      <c r="HP40" s="279"/>
      <c r="HQ40" s="279"/>
      <c r="HR40" s="279"/>
      <c r="HS40" s="279"/>
      <c r="HT40" s="279"/>
      <c r="HU40" s="279"/>
      <c r="HV40" s="279"/>
      <c r="HW40" s="279"/>
      <c r="HX40" s="279"/>
      <c r="HY40" s="279"/>
      <c r="HZ40" s="279"/>
      <c r="IA40" s="279"/>
      <c r="IB40" s="279"/>
      <c r="IC40" s="279"/>
      <c r="ID40" s="279"/>
      <c r="IE40" s="279"/>
      <c r="IF40" s="279"/>
      <c r="IG40" s="279"/>
      <c r="IH40" s="279"/>
      <c r="II40" s="279"/>
      <c r="IJ40" s="279"/>
      <c r="IK40" s="279"/>
      <c r="IL40" s="279"/>
      <c r="IM40" s="279"/>
      <c r="IN40" s="279"/>
      <c r="IO40" s="279"/>
      <c r="IP40" s="279"/>
      <c r="IQ40" s="279"/>
      <c r="IR40" s="279"/>
      <c r="IS40" s="279"/>
      <c r="IT40" s="279"/>
      <c r="IU40" s="279"/>
      <c r="IV40" s="279"/>
    </row>
    <row r="41" spans="1:256" ht="15">
      <c r="A41" s="321"/>
      <c r="B41" s="322"/>
      <c r="C41" s="334"/>
      <c r="D41" s="324"/>
      <c r="E41" s="270"/>
      <c r="F41" s="337"/>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c r="EB41" s="279"/>
      <c r="EC41" s="279"/>
      <c r="ED41" s="279"/>
      <c r="EE41" s="279"/>
      <c r="EF41" s="279"/>
      <c r="EG41" s="279"/>
      <c r="EH41" s="279"/>
      <c r="EI41" s="279"/>
      <c r="EJ41" s="279"/>
      <c r="EK41" s="279"/>
      <c r="EL41" s="279"/>
      <c r="EM41" s="279"/>
      <c r="EN41" s="279"/>
      <c r="EO41" s="279"/>
      <c r="EP41" s="279"/>
      <c r="EQ41" s="279"/>
      <c r="ER41" s="279"/>
      <c r="ES41" s="279"/>
      <c r="ET41" s="279"/>
      <c r="EU41" s="279"/>
      <c r="EV41" s="279"/>
      <c r="EW41" s="279"/>
      <c r="EX41" s="279"/>
      <c r="EY41" s="279"/>
      <c r="EZ41" s="279"/>
      <c r="FA41" s="279"/>
      <c r="FB41" s="279"/>
      <c r="FC41" s="279"/>
      <c r="FD41" s="279"/>
      <c r="FE41" s="279"/>
      <c r="FF41" s="279"/>
      <c r="FG41" s="279"/>
      <c r="FH41" s="279"/>
      <c r="FI41" s="279"/>
      <c r="FJ41" s="279"/>
      <c r="FK41" s="279"/>
      <c r="FL41" s="279"/>
      <c r="FM41" s="279"/>
      <c r="FN41" s="279"/>
      <c r="FO41" s="279"/>
      <c r="FP41" s="279"/>
      <c r="FQ41" s="279"/>
      <c r="FR41" s="279"/>
      <c r="FS41" s="279"/>
      <c r="FT41" s="279"/>
      <c r="FU41" s="279"/>
      <c r="FV41" s="279"/>
      <c r="FW41" s="279"/>
      <c r="FX41" s="279"/>
      <c r="FY41" s="279"/>
      <c r="FZ41" s="279"/>
      <c r="GA41" s="279"/>
      <c r="GB41" s="279"/>
      <c r="GC41" s="279"/>
      <c r="GD41" s="279"/>
      <c r="GE41" s="279"/>
      <c r="GF41" s="279"/>
      <c r="GG41" s="279"/>
      <c r="GH41" s="279"/>
      <c r="GI41" s="279"/>
      <c r="GJ41" s="279"/>
      <c r="GK41" s="279"/>
      <c r="GL41" s="279"/>
      <c r="GM41" s="279"/>
      <c r="GN41" s="279"/>
      <c r="GO41" s="279"/>
      <c r="GP41" s="279"/>
      <c r="GQ41" s="279"/>
      <c r="GR41" s="279"/>
      <c r="GS41" s="279"/>
      <c r="GT41" s="279"/>
      <c r="GU41" s="279"/>
      <c r="GV41" s="279"/>
      <c r="GW41" s="279"/>
      <c r="GX41" s="279"/>
      <c r="GY41" s="279"/>
      <c r="GZ41" s="279"/>
      <c r="HA41" s="279"/>
      <c r="HB41" s="279"/>
      <c r="HC41" s="279"/>
      <c r="HD41" s="279"/>
      <c r="HE41" s="279"/>
      <c r="HF41" s="279"/>
      <c r="HG41" s="279"/>
      <c r="HH41" s="279"/>
      <c r="HI41" s="279"/>
      <c r="HJ41" s="279"/>
      <c r="HK41" s="279"/>
      <c r="HL41" s="279"/>
      <c r="HM41" s="279"/>
      <c r="HN41" s="279"/>
      <c r="HO41" s="279"/>
      <c r="HP41" s="279"/>
      <c r="HQ41" s="279"/>
      <c r="HR41" s="279"/>
      <c r="HS41" s="279"/>
      <c r="HT41" s="279"/>
      <c r="HU41" s="279"/>
      <c r="HV41" s="279"/>
      <c r="HW41" s="279"/>
      <c r="HX41" s="279"/>
      <c r="HY41" s="279"/>
      <c r="HZ41" s="279"/>
      <c r="IA41" s="279"/>
      <c r="IB41" s="279"/>
      <c r="IC41" s="279"/>
      <c r="ID41" s="279"/>
      <c r="IE41" s="279"/>
      <c r="IF41" s="279"/>
      <c r="IG41" s="279"/>
      <c r="IH41" s="279"/>
      <c r="II41" s="279"/>
      <c r="IJ41" s="279"/>
      <c r="IK41" s="279"/>
      <c r="IL41" s="279"/>
      <c r="IM41" s="279"/>
      <c r="IN41" s="279"/>
      <c r="IO41" s="279"/>
      <c r="IP41" s="279"/>
      <c r="IQ41" s="279"/>
      <c r="IR41" s="279"/>
      <c r="IS41" s="279"/>
      <c r="IT41" s="279"/>
      <c r="IU41" s="279"/>
      <c r="IV41" s="279"/>
    </row>
    <row r="42" spans="1:256" ht="63.75">
      <c r="A42" s="314" t="s">
        <v>205</v>
      </c>
      <c r="B42" s="315" t="s">
        <v>206</v>
      </c>
      <c r="C42" s="319"/>
      <c r="D42" s="317"/>
      <c r="E42" s="271"/>
      <c r="F42" s="336"/>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c r="EB42" s="279"/>
      <c r="EC42" s="279"/>
      <c r="ED42" s="279"/>
      <c r="EE42" s="279"/>
      <c r="EF42" s="279"/>
      <c r="EG42" s="279"/>
      <c r="EH42" s="279"/>
      <c r="EI42" s="279"/>
      <c r="EJ42" s="279"/>
      <c r="EK42" s="279"/>
      <c r="EL42" s="279"/>
      <c r="EM42" s="279"/>
      <c r="EN42" s="279"/>
      <c r="EO42" s="279"/>
      <c r="EP42" s="279"/>
      <c r="EQ42" s="279"/>
      <c r="ER42" s="279"/>
      <c r="ES42" s="279"/>
      <c r="ET42" s="279"/>
      <c r="EU42" s="279"/>
      <c r="EV42" s="279"/>
      <c r="EW42" s="279"/>
      <c r="EX42" s="279"/>
      <c r="EY42" s="279"/>
      <c r="EZ42" s="279"/>
      <c r="FA42" s="279"/>
      <c r="FB42" s="279"/>
      <c r="FC42" s="279"/>
      <c r="FD42" s="279"/>
      <c r="FE42" s="279"/>
      <c r="FF42" s="279"/>
      <c r="FG42" s="279"/>
      <c r="FH42" s="279"/>
      <c r="FI42" s="279"/>
      <c r="FJ42" s="279"/>
      <c r="FK42" s="279"/>
      <c r="FL42" s="279"/>
      <c r="FM42" s="279"/>
      <c r="FN42" s="279"/>
      <c r="FO42" s="279"/>
      <c r="FP42" s="279"/>
      <c r="FQ42" s="279"/>
      <c r="FR42" s="279"/>
      <c r="FS42" s="279"/>
      <c r="FT42" s="279"/>
      <c r="FU42" s="279"/>
      <c r="FV42" s="279"/>
      <c r="FW42" s="279"/>
      <c r="FX42" s="279"/>
      <c r="FY42" s="279"/>
      <c r="FZ42" s="279"/>
      <c r="GA42" s="279"/>
      <c r="GB42" s="279"/>
      <c r="GC42" s="279"/>
      <c r="GD42" s="279"/>
      <c r="GE42" s="279"/>
      <c r="GF42" s="279"/>
      <c r="GG42" s="279"/>
      <c r="GH42" s="279"/>
      <c r="GI42" s="279"/>
      <c r="GJ42" s="279"/>
      <c r="GK42" s="279"/>
      <c r="GL42" s="279"/>
      <c r="GM42" s="279"/>
      <c r="GN42" s="279"/>
      <c r="GO42" s="279"/>
      <c r="GP42" s="279"/>
      <c r="GQ42" s="279"/>
      <c r="GR42" s="279"/>
      <c r="GS42" s="279"/>
      <c r="GT42" s="279"/>
      <c r="GU42" s="279"/>
      <c r="GV42" s="279"/>
      <c r="GW42" s="279"/>
      <c r="GX42" s="279"/>
      <c r="GY42" s="279"/>
      <c r="GZ42" s="279"/>
      <c r="HA42" s="279"/>
      <c r="HB42" s="279"/>
      <c r="HC42" s="279"/>
      <c r="HD42" s="279"/>
      <c r="HE42" s="279"/>
      <c r="HF42" s="279"/>
      <c r="HG42" s="279"/>
      <c r="HH42" s="279"/>
      <c r="HI42" s="279"/>
      <c r="HJ42" s="279"/>
      <c r="HK42" s="279"/>
      <c r="HL42" s="279"/>
      <c r="HM42" s="279"/>
      <c r="HN42" s="279"/>
      <c r="HO42" s="279"/>
      <c r="HP42" s="279"/>
      <c r="HQ42" s="279"/>
      <c r="HR42" s="279"/>
      <c r="HS42" s="279"/>
      <c r="HT42" s="279"/>
      <c r="HU42" s="279"/>
      <c r="HV42" s="279"/>
      <c r="HW42" s="279"/>
      <c r="HX42" s="279"/>
      <c r="HY42" s="279"/>
      <c r="HZ42" s="279"/>
      <c r="IA42" s="279"/>
      <c r="IB42" s="279"/>
      <c r="IC42" s="279"/>
      <c r="ID42" s="279"/>
      <c r="IE42" s="279"/>
      <c r="IF42" s="279"/>
      <c r="IG42" s="279"/>
      <c r="IH42" s="279"/>
      <c r="II42" s="279"/>
      <c r="IJ42" s="279"/>
      <c r="IK42" s="279"/>
      <c r="IL42" s="279"/>
      <c r="IM42" s="279"/>
      <c r="IN42" s="279"/>
      <c r="IO42" s="279"/>
      <c r="IP42" s="279"/>
      <c r="IQ42" s="279"/>
      <c r="IR42" s="279"/>
      <c r="IS42" s="279"/>
      <c r="IT42" s="279"/>
      <c r="IU42" s="279"/>
      <c r="IV42" s="279"/>
    </row>
    <row r="43" spans="1:256" ht="25.5">
      <c r="A43" s="318"/>
      <c r="B43" s="315" t="s">
        <v>207</v>
      </c>
      <c r="C43" s="319"/>
      <c r="D43" s="317"/>
      <c r="E43" s="271"/>
      <c r="F43" s="336"/>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c r="HN43" s="279"/>
      <c r="HO43" s="279"/>
      <c r="HP43" s="279"/>
      <c r="HQ43" s="279"/>
      <c r="HR43" s="279"/>
      <c r="HS43" s="279"/>
      <c r="HT43" s="279"/>
      <c r="HU43" s="279"/>
      <c r="HV43" s="279"/>
      <c r="HW43" s="279"/>
      <c r="HX43" s="279"/>
      <c r="HY43" s="279"/>
      <c r="HZ43" s="279"/>
      <c r="IA43" s="279"/>
      <c r="IB43" s="279"/>
      <c r="IC43" s="279"/>
      <c r="ID43" s="279"/>
      <c r="IE43" s="279"/>
      <c r="IF43" s="279"/>
      <c r="IG43" s="279"/>
      <c r="IH43" s="279"/>
      <c r="II43" s="279"/>
      <c r="IJ43" s="279"/>
      <c r="IK43" s="279"/>
      <c r="IL43" s="279"/>
      <c r="IM43" s="279"/>
      <c r="IN43" s="279"/>
      <c r="IO43" s="279"/>
      <c r="IP43" s="279"/>
      <c r="IQ43" s="279"/>
      <c r="IR43" s="279"/>
      <c r="IS43" s="279"/>
      <c r="IT43" s="279"/>
      <c r="IU43" s="279"/>
      <c r="IV43" s="279"/>
    </row>
    <row r="44" spans="1:256" ht="15">
      <c r="A44" s="318"/>
      <c r="B44" s="315"/>
      <c r="C44" s="319"/>
      <c r="D44" s="317"/>
      <c r="E44" s="271"/>
      <c r="F44" s="336"/>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c r="HN44" s="279"/>
      <c r="HO44" s="279"/>
      <c r="HP44" s="279"/>
      <c r="HQ44" s="279"/>
      <c r="HR44" s="279"/>
      <c r="HS44" s="279"/>
      <c r="HT44" s="279"/>
      <c r="HU44" s="279"/>
      <c r="HV44" s="279"/>
      <c r="HW44" s="279"/>
      <c r="HX44" s="279"/>
      <c r="HY44" s="279"/>
      <c r="HZ44" s="279"/>
      <c r="IA44" s="279"/>
      <c r="IB44" s="279"/>
      <c r="IC44" s="279"/>
      <c r="ID44" s="279"/>
      <c r="IE44" s="279"/>
      <c r="IF44" s="279"/>
      <c r="IG44" s="279"/>
      <c r="IH44" s="279"/>
      <c r="II44" s="279"/>
      <c r="IJ44" s="279"/>
      <c r="IK44" s="279"/>
      <c r="IL44" s="279"/>
      <c r="IM44" s="279"/>
      <c r="IN44" s="279"/>
      <c r="IO44" s="279"/>
      <c r="IP44" s="279"/>
      <c r="IQ44" s="279"/>
      <c r="IR44" s="279"/>
      <c r="IS44" s="279"/>
      <c r="IT44" s="279"/>
      <c r="IU44" s="279"/>
      <c r="IV44" s="279"/>
    </row>
    <row r="45" spans="1:256" ht="25.5">
      <c r="A45" s="318"/>
      <c r="B45" s="335" t="s">
        <v>208</v>
      </c>
      <c r="C45" s="319" t="s">
        <v>443</v>
      </c>
      <c r="D45" s="317">
        <v>9</v>
      </c>
      <c r="E45" s="265"/>
      <c r="F45" s="320">
        <f>D45*E45</f>
        <v>0</v>
      </c>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c r="EB45" s="279"/>
      <c r="EC45" s="279"/>
      <c r="ED45" s="279"/>
      <c r="EE45" s="279"/>
      <c r="EF45" s="279"/>
      <c r="EG45" s="279"/>
      <c r="EH45" s="279"/>
      <c r="EI45" s="279"/>
      <c r="EJ45" s="279"/>
      <c r="EK45" s="279"/>
      <c r="EL45" s="279"/>
      <c r="EM45" s="279"/>
      <c r="EN45" s="279"/>
      <c r="EO45" s="279"/>
      <c r="EP45" s="279"/>
      <c r="EQ45" s="279"/>
      <c r="ER45" s="279"/>
      <c r="ES45" s="279"/>
      <c r="ET45" s="279"/>
      <c r="EU45" s="279"/>
      <c r="EV45" s="279"/>
      <c r="EW45" s="279"/>
      <c r="EX45" s="279"/>
      <c r="EY45" s="279"/>
      <c r="EZ45" s="279"/>
      <c r="FA45" s="279"/>
      <c r="FB45" s="279"/>
      <c r="FC45" s="279"/>
      <c r="FD45" s="279"/>
      <c r="FE45" s="279"/>
      <c r="FF45" s="279"/>
      <c r="FG45" s="279"/>
      <c r="FH45" s="279"/>
      <c r="FI45" s="279"/>
      <c r="FJ45" s="279"/>
      <c r="FK45" s="279"/>
      <c r="FL45" s="279"/>
      <c r="FM45" s="279"/>
      <c r="FN45" s="279"/>
      <c r="FO45" s="279"/>
      <c r="FP45" s="279"/>
      <c r="FQ45" s="279"/>
      <c r="FR45" s="279"/>
      <c r="FS45" s="279"/>
      <c r="FT45" s="279"/>
      <c r="FU45" s="279"/>
      <c r="FV45" s="279"/>
      <c r="FW45" s="279"/>
      <c r="FX45" s="279"/>
      <c r="FY45" s="279"/>
      <c r="FZ45" s="279"/>
      <c r="GA45" s="279"/>
      <c r="GB45" s="279"/>
      <c r="GC45" s="279"/>
      <c r="GD45" s="279"/>
      <c r="GE45" s="279"/>
      <c r="GF45" s="279"/>
      <c r="GG45" s="279"/>
      <c r="GH45" s="279"/>
      <c r="GI45" s="279"/>
      <c r="GJ45" s="279"/>
      <c r="GK45" s="279"/>
      <c r="GL45" s="279"/>
      <c r="GM45" s="279"/>
      <c r="GN45" s="279"/>
      <c r="GO45" s="279"/>
      <c r="GP45" s="279"/>
      <c r="GQ45" s="279"/>
      <c r="GR45" s="279"/>
      <c r="GS45" s="279"/>
      <c r="GT45" s="279"/>
      <c r="GU45" s="279"/>
      <c r="GV45" s="279"/>
      <c r="GW45" s="279"/>
      <c r="GX45" s="279"/>
      <c r="GY45" s="279"/>
      <c r="GZ45" s="279"/>
      <c r="HA45" s="279"/>
      <c r="HB45" s="279"/>
      <c r="HC45" s="279"/>
      <c r="HD45" s="279"/>
      <c r="HE45" s="279"/>
      <c r="HF45" s="279"/>
      <c r="HG45" s="279"/>
      <c r="HH45" s="279"/>
      <c r="HI45" s="279"/>
      <c r="HJ45" s="279"/>
      <c r="HK45" s="279"/>
      <c r="HL45" s="279"/>
      <c r="HM45" s="279"/>
      <c r="HN45" s="279"/>
      <c r="HO45" s="279"/>
      <c r="HP45" s="279"/>
      <c r="HQ45" s="279"/>
      <c r="HR45" s="279"/>
      <c r="HS45" s="279"/>
      <c r="HT45" s="279"/>
      <c r="HU45" s="279"/>
      <c r="HV45" s="279"/>
      <c r="HW45" s="279"/>
      <c r="HX45" s="279"/>
      <c r="HY45" s="279"/>
      <c r="HZ45" s="279"/>
      <c r="IA45" s="279"/>
      <c r="IB45" s="279"/>
      <c r="IC45" s="279"/>
      <c r="ID45" s="279"/>
      <c r="IE45" s="279"/>
      <c r="IF45" s="279"/>
      <c r="IG45" s="279"/>
      <c r="IH45" s="279"/>
      <c r="II45" s="279"/>
      <c r="IJ45" s="279"/>
      <c r="IK45" s="279"/>
      <c r="IL45" s="279"/>
      <c r="IM45" s="279"/>
      <c r="IN45" s="279"/>
      <c r="IO45" s="279"/>
      <c r="IP45" s="279"/>
      <c r="IQ45" s="279"/>
      <c r="IR45" s="279"/>
      <c r="IS45" s="279"/>
      <c r="IT45" s="279"/>
      <c r="IU45" s="279"/>
      <c r="IV45" s="279"/>
    </row>
    <row r="46" spans="1:256" ht="25.5">
      <c r="A46" s="318"/>
      <c r="B46" s="335" t="s">
        <v>209</v>
      </c>
      <c r="C46" s="319" t="s">
        <v>443</v>
      </c>
      <c r="D46" s="317">
        <v>33</v>
      </c>
      <c r="E46" s="265"/>
      <c r="F46" s="320">
        <f>D46*E46</f>
        <v>0</v>
      </c>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c r="EB46" s="279"/>
      <c r="EC46" s="279"/>
      <c r="ED46" s="279"/>
      <c r="EE46" s="279"/>
      <c r="EF46" s="279"/>
      <c r="EG46" s="279"/>
      <c r="EH46" s="279"/>
      <c r="EI46" s="279"/>
      <c r="EJ46" s="279"/>
      <c r="EK46" s="279"/>
      <c r="EL46" s="279"/>
      <c r="EM46" s="279"/>
      <c r="EN46" s="279"/>
      <c r="EO46" s="279"/>
      <c r="EP46" s="279"/>
      <c r="EQ46" s="279"/>
      <c r="ER46" s="279"/>
      <c r="ES46" s="279"/>
      <c r="ET46" s="279"/>
      <c r="EU46" s="279"/>
      <c r="EV46" s="279"/>
      <c r="EW46" s="279"/>
      <c r="EX46" s="279"/>
      <c r="EY46" s="279"/>
      <c r="EZ46" s="279"/>
      <c r="FA46" s="279"/>
      <c r="FB46" s="279"/>
      <c r="FC46" s="279"/>
      <c r="FD46" s="279"/>
      <c r="FE46" s="279"/>
      <c r="FF46" s="279"/>
      <c r="FG46" s="279"/>
      <c r="FH46" s="279"/>
      <c r="FI46" s="279"/>
      <c r="FJ46" s="279"/>
      <c r="FK46" s="279"/>
      <c r="FL46" s="279"/>
      <c r="FM46" s="279"/>
      <c r="FN46" s="279"/>
      <c r="FO46" s="279"/>
      <c r="FP46" s="279"/>
      <c r="FQ46" s="279"/>
      <c r="FR46" s="279"/>
      <c r="FS46" s="279"/>
      <c r="FT46" s="279"/>
      <c r="FU46" s="279"/>
      <c r="FV46" s="279"/>
      <c r="FW46" s="279"/>
      <c r="FX46" s="279"/>
      <c r="FY46" s="279"/>
      <c r="FZ46" s="279"/>
      <c r="GA46" s="279"/>
      <c r="GB46" s="279"/>
      <c r="GC46" s="279"/>
      <c r="GD46" s="279"/>
      <c r="GE46" s="279"/>
      <c r="GF46" s="279"/>
      <c r="GG46" s="279"/>
      <c r="GH46" s="279"/>
      <c r="GI46" s="279"/>
      <c r="GJ46" s="279"/>
      <c r="GK46" s="279"/>
      <c r="GL46" s="279"/>
      <c r="GM46" s="279"/>
      <c r="GN46" s="279"/>
      <c r="GO46" s="279"/>
      <c r="GP46" s="279"/>
      <c r="GQ46" s="279"/>
      <c r="GR46" s="279"/>
      <c r="GS46" s="279"/>
      <c r="GT46" s="279"/>
      <c r="GU46" s="279"/>
      <c r="GV46" s="279"/>
      <c r="GW46" s="279"/>
      <c r="GX46" s="279"/>
      <c r="GY46" s="279"/>
      <c r="GZ46" s="279"/>
      <c r="HA46" s="279"/>
      <c r="HB46" s="279"/>
      <c r="HC46" s="279"/>
      <c r="HD46" s="279"/>
      <c r="HE46" s="279"/>
      <c r="HF46" s="279"/>
      <c r="HG46" s="279"/>
      <c r="HH46" s="279"/>
      <c r="HI46" s="279"/>
      <c r="HJ46" s="279"/>
      <c r="HK46" s="279"/>
      <c r="HL46" s="279"/>
      <c r="HM46" s="279"/>
      <c r="HN46" s="279"/>
      <c r="HO46" s="279"/>
      <c r="HP46" s="279"/>
      <c r="HQ46" s="279"/>
      <c r="HR46" s="279"/>
      <c r="HS46" s="279"/>
      <c r="HT46" s="279"/>
      <c r="HU46" s="279"/>
      <c r="HV46" s="279"/>
      <c r="HW46" s="279"/>
      <c r="HX46" s="279"/>
      <c r="HY46" s="279"/>
      <c r="HZ46" s="279"/>
      <c r="IA46" s="279"/>
      <c r="IB46" s="279"/>
      <c r="IC46" s="279"/>
      <c r="ID46" s="279"/>
      <c r="IE46" s="279"/>
      <c r="IF46" s="279"/>
      <c r="IG46" s="279"/>
      <c r="IH46" s="279"/>
      <c r="II46" s="279"/>
      <c r="IJ46" s="279"/>
      <c r="IK46" s="279"/>
      <c r="IL46" s="279"/>
      <c r="IM46" s="279"/>
      <c r="IN46" s="279"/>
      <c r="IO46" s="279"/>
      <c r="IP46" s="279"/>
      <c r="IQ46" s="279"/>
      <c r="IR46" s="279"/>
      <c r="IS46" s="279"/>
      <c r="IT46" s="279"/>
      <c r="IU46" s="279"/>
      <c r="IV46" s="279"/>
    </row>
    <row r="47" spans="1:256" ht="25.5">
      <c r="A47" s="318"/>
      <c r="B47" s="335" t="s">
        <v>210</v>
      </c>
      <c r="C47" s="319" t="s">
        <v>443</v>
      </c>
      <c r="D47" s="317">
        <v>113</v>
      </c>
      <c r="E47" s="265"/>
      <c r="F47" s="320">
        <f>D47*E47</f>
        <v>0</v>
      </c>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279"/>
      <c r="GF47" s="279"/>
      <c r="GG47" s="279"/>
      <c r="GH47" s="279"/>
      <c r="GI47" s="279"/>
      <c r="GJ47" s="279"/>
      <c r="GK47" s="279"/>
      <c r="GL47" s="279"/>
      <c r="GM47" s="279"/>
      <c r="GN47" s="279"/>
      <c r="GO47" s="279"/>
      <c r="GP47" s="279"/>
      <c r="GQ47" s="279"/>
      <c r="GR47" s="279"/>
      <c r="GS47" s="279"/>
      <c r="GT47" s="279"/>
      <c r="GU47" s="279"/>
      <c r="GV47" s="279"/>
      <c r="GW47" s="279"/>
      <c r="GX47" s="279"/>
      <c r="GY47" s="279"/>
      <c r="GZ47" s="279"/>
      <c r="HA47" s="279"/>
      <c r="HB47" s="279"/>
      <c r="HC47" s="279"/>
      <c r="HD47" s="279"/>
      <c r="HE47" s="279"/>
      <c r="HF47" s="279"/>
      <c r="HG47" s="279"/>
      <c r="HH47" s="279"/>
      <c r="HI47" s="279"/>
      <c r="HJ47" s="279"/>
      <c r="HK47" s="279"/>
      <c r="HL47" s="279"/>
      <c r="HM47" s="279"/>
      <c r="HN47" s="279"/>
      <c r="HO47" s="279"/>
      <c r="HP47" s="279"/>
      <c r="HQ47" s="279"/>
      <c r="HR47" s="279"/>
      <c r="HS47" s="279"/>
      <c r="HT47" s="279"/>
      <c r="HU47" s="279"/>
      <c r="HV47" s="279"/>
      <c r="HW47" s="279"/>
      <c r="HX47" s="279"/>
      <c r="HY47" s="279"/>
      <c r="HZ47" s="279"/>
      <c r="IA47" s="279"/>
      <c r="IB47" s="279"/>
      <c r="IC47" s="279"/>
      <c r="ID47" s="279"/>
      <c r="IE47" s="279"/>
      <c r="IF47" s="279"/>
      <c r="IG47" s="279"/>
      <c r="IH47" s="279"/>
      <c r="II47" s="279"/>
      <c r="IJ47" s="279"/>
      <c r="IK47" s="279"/>
      <c r="IL47" s="279"/>
      <c r="IM47" s="279"/>
      <c r="IN47" s="279"/>
      <c r="IO47" s="279"/>
      <c r="IP47" s="279"/>
      <c r="IQ47" s="279"/>
      <c r="IR47" s="279"/>
      <c r="IS47" s="279"/>
      <c r="IT47" s="279"/>
      <c r="IU47" s="279"/>
      <c r="IV47" s="279"/>
    </row>
    <row r="48" spans="1:256" ht="25.5">
      <c r="A48" s="318"/>
      <c r="B48" s="335" t="s">
        <v>211</v>
      </c>
      <c r="C48" s="319" t="s">
        <v>443</v>
      </c>
      <c r="D48" s="317">
        <v>64</v>
      </c>
      <c r="E48" s="265"/>
      <c r="F48" s="320">
        <f>D48*E48</f>
        <v>0</v>
      </c>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c r="HN48" s="279"/>
      <c r="HO48" s="279"/>
      <c r="HP48" s="279"/>
      <c r="HQ48" s="279"/>
      <c r="HR48" s="279"/>
      <c r="HS48" s="279"/>
      <c r="HT48" s="279"/>
      <c r="HU48" s="279"/>
      <c r="HV48" s="279"/>
      <c r="HW48" s="279"/>
      <c r="HX48" s="279"/>
      <c r="HY48" s="279"/>
      <c r="HZ48" s="279"/>
      <c r="IA48" s="279"/>
      <c r="IB48" s="279"/>
      <c r="IC48" s="279"/>
      <c r="ID48" s="279"/>
      <c r="IE48" s="279"/>
      <c r="IF48" s="279"/>
      <c r="IG48" s="279"/>
      <c r="IH48" s="279"/>
      <c r="II48" s="279"/>
      <c r="IJ48" s="279"/>
      <c r="IK48" s="279"/>
      <c r="IL48" s="279"/>
      <c r="IM48" s="279"/>
      <c r="IN48" s="279"/>
      <c r="IO48" s="279"/>
      <c r="IP48" s="279"/>
      <c r="IQ48" s="279"/>
      <c r="IR48" s="279"/>
      <c r="IS48" s="279"/>
      <c r="IT48" s="279"/>
      <c r="IU48" s="279"/>
      <c r="IV48" s="279"/>
    </row>
    <row r="49" spans="1:256" ht="25.5">
      <c r="A49" s="318"/>
      <c r="B49" s="335" t="s">
        <v>212</v>
      </c>
      <c r="C49" s="319" t="s">
        <v>443</v>
      </c>
      <c r="D49" s="317">
        <v>24</v>
      </c>
      <c r="E49" s="265"/>
      <c r="F49" s="320">
        <f>D49*E49</f>
        <v>0</v>
      </c>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c r="HN49" s="279"/>
      <c r="HO49" s="279"/>
      <c r="HP49" s="279"/>
      <c r="HQ49" s="279"/>
      <c r="HR49" s="279"/>
      <c r="HS49" s="279"/>
      <c r="HT49" s="279"/>
      <c r="HU49" s="279"/>
      <c r="HV49" s="279"/>
      <c r="HW49" s="279"/>
      <c r="HX49" s="279"/>
      <c r="HY49" s="279"/>
      <c r="HZ49" s="279"/>
      <c r="IA49" s="279"/>
      <c r="IB49" s="279"/>
      <c r="IC49" s="279"/>
      <c r="ID49" s="279"/>
      <c r="IE49" s="279"/>
      <c r="IF49" s="279"/>
      <c r="IG49" s="279"/>
      <c r="IH49" s="279"/>
      <c r="II49" s="279"/>
      <c r="IJ49" s="279"/>
      <c r="IK49" s="279"/>
      <c r="IL49" s="279"/>
      <c r="IM49" s="279"/>
      <c r="IN49" s="279"/>
      <c r="IO49" s="279"/>
      <c r="IP49" s="279"/>
      <c r="IQ49" s="279"/>
      <c r="IR49" s="279"/>
      <c r="IS49" s="279"/>
      <c r="IT49" s="279"/>
      <c r="IU49" s="279"/>
      <c r="IV49" s="279"/>
    </row>
    <row r="50" spans="1:256" ht="15.75" thickBot="1">
      <c r="A50" s="321"/>
      <c r="B50" s="322"/>
      <c r="C50" s="334"/>
      <c r="D50" s="324"/>
      <c r="E50" s="269"/>
      <c r="F50" s="337"/>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c r="HN50" s="279"/>
      <c r="HO50" s="279"/>
      <c r="HP50" s="279"/>
      <c r="HQ50" s="279"/>
      <c r="HR50" s="279"/>
      <c r="HS50" s="279"/>
      <c r="HT50" s="279"/>
      <c r="HU50" s="279"/>
      <c r="HV50" s="279"/>
      <c r="HW50" s="279"/>
      <c r="HX50" s="279"/>
      <c r="HY50" s="279"/>
      <c r="HZ50" s="279"/>
      <c r="IA50" s="279"/>
      <c r="IB50" s="279"/>
      <c r="IC50" s="279"/>
      <c r="ID50" s="279"/>
      <c r="IE50" s="279"/>
      <c r="IF50" s="279"/>
      <c r="IG50" s="279"/>
      <c r="IH50" s="279"/>
      <c r="II50" s="279"/>
      <c r="IJ50" s="279"/>
      <c r="IK50" s="279"/>
      <c r="IL50" s="279"/>
      <c r="IM50" s="279"/>
      <c r="IN50" s="279"/>
      <c r="IO50" s="279"/>
      <c r="IP50" s="279"/>
      <c r="IQ50" s="279"/>
      <c r="IR50" s="279"/>
      <c r="IS50" s="279"/>
      <c r="IT50" s="279"/>
      <c r="IU50" s="279"/>
      <c r="IV50" s="279"/>
    </row>
    <row r="51" spans="1:256" ht="15.75" thickBot="1">
      <c r="A51" s="340" t="s">
        <v>740</v>
      </c>
      <c r="B51" s="341" t="s">
        <v>213</v>
      </c>
      <c r="C51" s="342"/>
      <c r="D51" s="343"/>
      <c r="E51" s="272"/>
      <c r="F51" s="669">
        <f>SUM(F26:F50)</f>
        <v>0</v>
      </c>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c r="HN51" s="279"/>
      <c r="HO51" s="279"/>
      <c r="HP51" s="279"/>
      <c r="HQ51" s="279"/>
      <c r="HR51" s="279"/>
      <c r="HS51" s="279"/>
      <c r="HT51" s="279"/>
      <c r="HU51" s="279"/>
      <c r="HV51" s="279"/>
      <c r="HW51" s="279"/>
      <c r="HX51" s="279"/>
      <c r="HY51" s="279"/>
      <c r="HZ51" s="279"/>
      <c r="IA51" s="279"/>
      <c r="IB51" s="279"/>
      <c r="IC51" s="279"/>
      <c r="ID51" s="279"/>
      <c r="IE51" s="279"/>
      <c r="IF51" s="279"/>
      <c r="IG51" s="279"/>
      <c r="IH51" s="279"/>
      <c r="II51" s="279"/>
      <c r="IJ51" s="279"/>
      <c r="IK51" s="279"/>
      <c r="IL51" s="279"/>
      <c r="IM51" s="279"/>
      <c r="IN51" s="279"/>
      <c r="IO51" s="279"/>
      <c r="IP51" s="279"/>
      <c r="IQ51" s="279"/>
      <c r="IR51" s="279"/>
      <c r="IS51" s="279"/>
      <c r="IT51" s="279"/>
      <c r="IU51" s="279"/>
      <c r="IV51" s="279"/>
    </row>
    <row r="52" spans="4:6" s="344" customFormat="1" ht="12.75">
      <c r="D52" s="345"/>
      <c r="E52" s="273"/>
      <c r="F52" s="337"/>
    </row>
    <row r="53" spans="4:6" s="344" customFormat="1" ht="12.75">
      <c r="D53" s="345"/>
      <c r="E53" s="273"/>
      <c r="F53" s="337"/>
    </row>
    <row r="54" spans="1:6" s="344" customFormat="1" ht="12.75">
      <c r="A54" s="302" t="s">
        <v>741</v>
      </c>
      <c r="B54" s="303" t="s">
        <v>214</v>
      </c>
      <c r="C54" s="346"/>
      <c r="D54" s="347"/>
      <c r="E54" s="274"/>
      <c r="F54" s="348"/>
    </row>
    <row r="55" spans="1:6" s="344" customFormat="1" ht="14.25">
      <c r="A55" s="282"/>
      <c r="B55" s="283"/>
      <c r="C55" s="284"/>
      <c r="D55" s="345"/>
      <c r="E55" s="273"/>
      <c r="F55" s="337"/>
    </row>
    <row r="56" spans="1:6" s="344" customFormat="1" ht="38.25">
      <c r="A56" s="308" t="s">
        <v>215</v>
      </c>
      <c r="B56" s="349" t="s">
        <v>216</v>
      </c>
      <c r="C56" s="310"/>
      <c r="D56" s="345"/>
      <c r="E56" s="273"/>
      <c r="F56" s="337"/>
    </row>
    <row r="57" spans="1:6" s="344" customFormat="1" ht="12.75">
      <c r="A57" s="350"/>
      <c r="B57" s="349" t="s">
        <v>217</v>
      </c>
      <c r="C57" s="310" t="s">
        <v>443</v>
      </c>
      <c r="D57" s="345">
        <v>1</v>
      </c>
      <c r="E57" s="273"/>
      <c r="F57" s="320">
        <f>D57*E57</f>
        <v>0</v>
      </c>
    </row>
    <row r="58" spans="1:6" s="344" customFormat="1" ht="15" thickBot="1">
      <c r="A58" s="282"/>
      <c r="B58" s="322"/>
      <c r="C58" s="327"/>
      <c r="D58" s="345"/>
      <c r="E58" s="273"/>
      <c r="F58" s="337"/>
    </row>
    <row r="59" spans="1:6" s="344" customFormat="1" ht="13.5" thickBot="1">
      <c r="A59" s="351" t="s">
        <v>741</v>
      </c>
      <c r="B59" s="329" t="s">
        <v>218</v>
      </c>
      <c r="C59" s="329"/>
      <c r="D59" s="352"/>
      <c r="E59" s="353"/>
      <c r="F59" s="669">
        <f>SUM(F55:F58)</f>
        <v>0</v>
      </c>
    </row>
    <row r="60" spans="1:6" s="344" customFormat="1" ht="12.75">
      <c r="A60" s="354"/>
      <c r="B60" s="354"/>
      <c r="C60" s="354"/>
      <c r="D60" s="345"/>
      <c r="F60" s="337"/>
    </row>
    <row r="61" spans="1:256" ht="15">
      <c r="A61" s="355"/>
      <c r="B61" s="356"/>
      <c r="C61" s="357"/>
      <c r="D61" s="358"/>
      <c r="E61" s="359"/>
      <c r="F61" s="287"/>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4"/>
      <c r="AZ61" s="344"/>
      <c r="BA61" s="344"/>
      <c r="BB61" s="344"/>
      <c r="BC61" s="344"/>
      <c r="BD61" s="344"/>
      <c r="BE61" s="344"/>
      <c r="BF61" s="344"/>
      <c r="BG61" s="344"/>
      <c r="BH61" s="344"/>
      <c r="BI61" s="344"/>
      <c r="BJ61" s="344"/>
      <c r="BK61" s="344"/>
      <c r="BL61" s="344"/>
      <c r="BM61" s="344"/>
      <c r="BN61" s="344"/>
      <c r="BO61" s="344"/>
      <c r="BP61" s="344"/>
      <c r="BQ61" s="344"/>
      <c r="BR61" s="344"/>
      <c r="BS61" s="344"/>
      <c r="BT61" s="344"/>
      <c r="BU61" s="344"/>
      <c r="BV61" s="344"/>
      <c r="BW61" s="344"/>
      <c r="BX61" s="344"/>
      <c r="BY61" s="344"/>
      <c r="BZ61" s="344"/>
      <c r="CA61" s="344"/>
      <c r="CB61" s="344"/>
      <c r="CC61" s="344"/>
      <c r="CD61" s="344"/>
      <c r="CE61" s="344"/>
      <c r="CF61" s="344"/>
      <c r="CG61" s="344"/>
      <c r="CH61" s="344"/>
      <c r="CI61" s="344"/>
      <c r="CJ61" s="344"/>
      <c r="CK61" s="344"/>
      <c r="CL61" s="344"/>
      <c r="CM61" s="344"/>
      <c r="CN61" s="344"/>
      <c r="CO61" s="344"/>
      <c r="CP61" s="344"/>
      <c r="CQ61" s="344"/>
      <c r="CR61" s="344"/>
      <c r="CS61" s="344"/>
      <c r="CT61" s="344"/>
      <c r="CU61" s="344"/>
      <c r="CV61" s="344"/>
      <c r="CW61" s="344"/>
      <c r="CX61" s="344"/>
      <c r="CY61" s="344"/>
      <c r="CZ61" s="344"/>
      <c r="DA61" s="344"/>
      <c r="DB61" s="344"/>
      <c r="DC61" s="344"/>
      <c r="DD61" s="344"/>
      <c r="DE61" s="344"/>
      <c r="DF61" s="344"/>
      <c r="DG61" s="344"/>
      <c r="DH61" s="344"/>
      <c r="DI61" s="344"/>
      <c r="DJ61" s="344"/>
      <c r="DK61" s="344"/>
      <c r="DL61" s="344"/>
      <c r="DM61" s="344"/>
      <c r="DN61" s="344"/>
      <c r="DO61" s="344"/>
      <c r="DP61" s="344"/>
      <c r="DQ61" s="344"/>
      <c r="DR61" s="344"/>
      <c r="DS61" s="344"/>
      <c r="DT61" s="344"/>
      <c r="DU61" s="344"/>
      <c r="DV61" s="344"/>
      <c r="DW61" s="344"/>
      <c r="DX61" s="344"/>
      <c r="DY61" s="344"/>
      <c r="DZ61" s="344"/>
      <c r="EA61" s="344"/>
      <c r="EB61" s="344"/>
      <c r="EC61" s="344"/>
      <c r="ED61" s="344"/>
      <c r="EE61" s="344"/>
      <c r="EF61" s="344"/>
      <c r="EG61" s="344"/>
      <c r="EH61" s="344"/>
      <c r="EI61" s="344"/>
      <c r="EJ61" s="344"/>
      <c r="EK61" s="344"/>
      <c r="EL61" s="344"/>
      <c r="EM61" s="344"/>
      <c r="EN61" s="344"/>
      <c r="EO61" s="344"/>
      <c r="EP61" s="344"/>
      <c r="EQ61" s="344"/>
      <c r="ER61" s="344"/>
      <c r="ES61" s="344"/>
      <c r="ET61" s="344"/>
      <c r="EU61" s="344"/>
      <c r="EV61" s="344"/>
      <c r="EW61" s="344"/>
      <c r="EX61" s="344"/>
      <c r="EY61" s="344"/>
      <c r="EZ61" s="344"/>
      <c r="FA61" s="344"/>
      <c r="FB61" s="344"/>
      <c r="FC61" s="344"/>
      <c r="FD61" s="344"/>
      <c r="FE61" s="344"/>
      <c r="FF61" s="344"/>
      <c r="FG61" s="344"/>
      <c r="FH61" s="344"/>
      <c r="FI61" s="344"/>
      <c r="FJ61" s="344"/>
      <c r="FK61" s="344"/>
      <c r="FL61" s="344"/>
      <c r="FM61" s="344"/>
      <c r="FN61" s="344"/>
      <c r="FO61" s="344"/>
      <c r="FP61" s="344"/>
      <c r="FQ61" s="344"/>
      <c r="FR61" s="344"/>
      <c r="FS61" s="344"/>
      <c r="FT61" s="344"/>
      <c r="FU61" s="344"/>
      <c r="FV61" s="344"/>
      <c r="FW61" s="344"/>
      <c r="FX61" s="344"/>
      <c r="FY61" s="344"/>
      <c r="FZ61" s="344"/>
      <c r="GA61" s="344"/>
      <c r="GB61" s="344"/>
      <c r="GC61" s="344"/>
      <c r="GD61" s="344"/>
      <c r="GE61" s="344"/>
      <c r="GF61" s="344"/>
      <c r="GG61" s="344"/>
      <c r="GH61" s="344"/>
      <c r="GI61" s="344"/>
      <c r="GJ61" s="344"/>
      <c r="GK61" s="344"/>
      <c r="GL61" s="344"/>
      <c r="GM61" s="344"/>
      <c r="GN61" s="344"/>
      <c r="GO61" s="344"/>
      <c r="GP61" s="344"/>
      <c r="GQ61" s="344"/>
      <c r="GR61" s="344"/>
      <c r="GS61" s="344"/>
      <c r="GT61" s="344"/>
      <c r="GU61" s="344"/>
      <c r="GV61" s="344"/>
      <c r="GW61" s="344"/>
      <c r="GX61" s="344"/>
      <c r="GY61" s="344"/>
      <c r="GZ61" s="344"/>
      <c r="HA61" s="344"/>
      <c r="HB61" s="344"/>
      <c r="HC61" s="344"/>
      <c r="HD61" s="344"/>
      <c r="HE61" s="344"/>
      <c r="HF61" s="344"/>
      <c r="HG61" s="344"/>
      <c r="HH61" s="344"/>
      <c r="HI61" s="344"/>
      <c r="HJ61" s="344"/>
      <c r="HK61" s="344"/>
      <c r="HL61" s="344"/>
      <c r="HM61" s="344"/>
      <c r="HN61" s="344"/>
      <c r="HO61" s="344"/>
      <c r="HP61" s="344"/>
      <c r="HQ61" s="344"/>
      <c r="HR61" s="344"/>
      <c r="HS61" s="344"/>
      <c r="HT61" s="344"/>
      <c r="HU61" s="344"/>
      <c r="HV61" s="344"/>
      <c r="HW61" s="344"/>
      <c r="HX61" s="344"/>
      <c r="HY61" s="344"/>
      <c r="HZ61" s="344"/>
      <c r="IA61" s="344"/>
      <c r="IB61" s="344"/>
      <c r="IC61" s="344"/>
      <c r="ID61" s="344"/>
      <c r="IE61" s="344"/>
      <c r="IF61" s="344"/>
      <c r="IG61" s="344"/>
      <c r="IH61" s="344"/>
      <c r="II61" s="344"/>
      <c r="IJ61" s="344"/>
      <c r="IK61" s="344"/>
      <c r="IL61" s="344"/>
      <c r="IM61" s="344"/>
      <c r="IN61" s="344"/>
      <c r="IO61" s="344"/>
      <c r="IP61" s="344"/>
      <c r="IQ61" s="344"/>
      <c r="IR61" s="344"/>
      <c r="IS61" s="344"/>
      <c r="IT61" s="344"/>
      <c r="IU61" s="344"/>
      <c r="IV61" s="344"/>
    </row>
    <row r="62" spans="1:256" ht="25.5">
      <c r="A62" s="302" t="s">
        <v>742</v>
      </c>
      <c r="B62" s="303" t="s">
        <v>219</v>
      </c>
      <c r="C62" s="346"/>
      <c r="D62" s="360"/>
      <c r="E62" s="361"/>
      <c r="F62" s="362"/>
      <c r="G62" s="344"/>
      <c r="I62" s="344"/>
      <c r="J62" s="344"/>
      <c r="K62" s="344"/>
      <c r="L62" s="344"/>
      <c r="M62" s="344"/>
      <c r="N62" s="344"/>
      <c r="O62" s="344"/>
      <c r="P62" s="344"/>
      <c r="Q62" s="344"/>
      <c r="R62" s="344"/>
      <c r="S62" s="344"/>
      <c r="T62" s="344"/>
      <c r="U62" s="344"/>
      <c r="V62" s="344"/>
      <c r="W62" s="344"/>
      <c r="X62" s="344"/>
      <c r="Y62" s="344"/>
      <c r="Z62" s="344"/>
      <c r="AA62" s="344"/>
      <c r="AB62" s="344"/>
      <c r="AC62" s="344"/>
      <c r="AD62" s="344"/>
      <c r="AE62" s="344"/>
      <c r="AF62" s="344"/>
      <c r="AG62" s="344"/>
      <c r="AH62" s="344"/>
      <c r="AI62" s="344"/>
      <c r="AJ62" s="344"/>
      <c r="AK62" s="344"/>
      <c r="AL62" s="344"/>
      <c r="AM62" s="344"/>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44"/>
      <c r="BJ62" s="344"/>
      <c r="BK62" s="344"/>
      <c r="BL62" s="344"/>
      <c r="BM62" s="344"/>
      <c r="BN62" s="344"/>
      <c r="BO62" s="344"/>
      <c r="BP62" s="344"/>
      <c r="BQ62" s="344"/>
      <c r="BR62" s="344"/>
      <c r="BS62" s="344"/>
      <c r="BT62" s="344"/>
      <c r="BU62" s="344"/>
      <c r="BV62" s="344"/>
      <c r="BW62" s="344"/>
      <c r="BX62" s="344"/>
      <c r="BY62" s="344"/>
      <c r="BZ62" s="344"/>
      <c r="CA62" s="344"/>
      <c r="CB62" s="344"/>
      <c r="CC62" s="344"/>
      <c r="CD62" s="344"/>
      <c r="CE62" s="344"/>
      <c r="CF62" s="344"/>
      <c r="CG62" s="344"/>
      <c r="CH62" s="344"/>
      <c r="CI62" s="344"/>
      <c r="CJ62" s="344"/>
      <c r="CK62" s="344"/>
      <c r="CL62" s="344"/>
      <c r="CM62" s="344"/>
      <c r="CN62" s="344"/>
      <c r="CO62" s="344"/>
      <c r="CP62" s="344"/>
      <c r="CQ62" s="344"/>
      <c r="CR62" s="344"/>
      <c r="CS62" s="344"/>
      <c r="CT62" s="344"/>
      <c r="CU62" s="344"/>
      <c r="CV62" s="344"/>
      <c r="CW62" s="344"/>
      <c r="CX62" s="344"/>
      <c r="CY62" s="344"/>
      <c r="CZ62" s="344"/>
      <c r="DA62" s="344"/>
      <c r="DB62" s="344"/>
      <c r="DC62" s="344"/>
      <c r="DD62" s="344"/>
      <c r="DE62" s="344"/>
      <c r="DF62" s="344"/>
      <c r="DG62" s="344"/>
      <c r="DH62" s="344"/>
      <c r="DI62" s="344"/>
      <c r="DJ62" s="344"/>
      <c r="DK62" s="344"/>
      <c r="DL62" s="344"/>
      <c r="DM62" s="344"/>
      <c r="DN62" s="344"/>
      <c r="DO62" s="344"/>
      <c r="DP62" s="344"/>
      <c r="DQ62" s="344"/>
      <c r="DR62" s="344"/>
      <c r="DS62" s="344"/>
      <c r="DT62" s="344"/>
      <c r="DU62" s="344"/>
      <c r="DV62" s="344"/>
      <c r="DW62" s="344"/>
      <c r="DX62" s="344"/>
      <c r="DY62" s="344"/>
      <c r="DZ62" s="344"/>
      <c r="EA62" s="344"/>
      <c r="EB62" s="344"/>
      <c r="EC62" s="344"/>
      <c r="ED62" s="344"/>
      <c r="EE62" s="344"/>
      <c r="EF62" s="344"/>
      <c r="EG62" s="344"/>
      <c r="EH62" s="344"/>
      <c r="EI62" s="344"/>
      <c r="EJ62" s="344"/>
      <c r="EK62" s="344"/>
      <c r="EL62" s="344"/>
      <c r="EM62" s="344"/>
      <c r="EN62" s="344"/>
      <c r="EO62" s="344"/>
      <c r="EP62" s="344"/>
      <c r="EQ62" s="344"/>
      <c r="ER62" s="344"/>
      <c r="ES62" s="344"/>
      <c r="ET62" s="344"/>
      <c r="EU62" s="344"/>
      <c r="EV62" s="344"/>
      <c r="EW62" s="344"/>
      <c r="EX62" s="344"/>
      <c r="EY62" s="344"/>
      <c r="EZ62" s="344"/>
      <c r="FA62" s="344"/>
      <c r="FB62" s="344"/>
      <c r="FC62" s="344"/>
      <c r="FD62" s="344"/>
      <c r="FE62" s="344"/>
      <c r="FF62" s="344"/>
      <c r="FG62" s="344"/>
      <c r="FH62" s="344"/>
      <c r="FI62" s="344"/>
      <c r="FJ62" s="344"/>
      <c r="FK62" s="344"/>
      <c r="FL62" s="344"/>
      <c r="FM62" s="344"/>
      <c r="FN62" s="344"/>
      <c r="FO62" s="344"/>
      <c r="FP62" s="344"/>
      <c r="FQ62" s="344"/>
      <c r="FR62" s="344"/>
      <c r="FS62" s="344"/>
      <c r="FT62" s="344"/>
      <c r="FU62" s="344"/>
      <c r="FV62" s="344"/>
      <c r="FW62" s="344"/>
      <c r="FX62" s="344"/>
      <c r="FY62" s="344"/>
      <c r="FZ62" s="344"/>
      <c r="GA62" s="344"/>
      <c r="GB62" s="344"/>
      <c r="GC62" s="344"/>
      <c r="GD62" s="344"/>
      <c r="GE62" s="344"/>
      <c r="GF62" s="344"/>
      <c r="GG62" s="344"/>
      <c r="GH62" s="344"/>
      <c r="GI62" s="344"/>
      <c r="GJ62" s="344"/>
      <c r="GK62" s="344"/>
      <c r="GL62" s="344"/>
      <c r="GM62" s="344"/>
      <c r="GN62" s="344"/>
      <c r="GO62" s="344"/>
      <c r="GP62" s="344"/>
      <c r="GQ62" s="344"/>
      <c r="GR62" s="344"/>
      <c r="GS62" s="344"/>
      <c r="GT62" s="344"/>
      <c r="GU62" s="344"/>
      <c r="GV62" s="344"/>
      <c r="GW62" s="344"/>
      <c r="GX62" s="344"/>
      <c r="GY62" s="344"/>
      <c r="GZ62" s="344"/>
      <c r="HA62" s="344"/>
      <c r="HB62" s="344"/>
      <c r="HC62" s="344"/>
      <c r="HD62" s="344"/>
      <c r="HE62" s="344"/>
      <c r="HF62" s="344"/>
      <c r="HG62" s="344"/>
      <c r="HH62" s="344"/>
      <c r="HI62" s="344"/>
      <c r="HJ62" s="344"/>
      <c r="HK62" s="344"/>
      <c r="HL62" s="344"/>
      <c r="HM62" s="344"/>
      <c r="HN62" s="344"/>
      <c r="HO62" s="344"/>
      <c r="HP62" s="344"/>
      <c r="HQ62" s="344"/>
      <c r="HR62" s="344"/>
      <c r="HS62" s="344"/>
      <c r="HT62" s="344"/>
      <c r="HU62" s="344"/>
      <c r="HV62" s="344"/>
      <c r="HW62" s="344"/>
      <c r="HX62" s="344"/>
      <c r="HY62" s="344"/>
      <c r="HZ62" s="344"/>
      <c r="IA62" s="344"/>
      <c r="IB62" s="344"/>
      <c r="IC62" s="344"/>
      <c r="ID62" s="344"/>
      <c r="IE62" s="344"/>
      <c r="IF62" s="344"/>
      <c r="IG62" s="344"/>
      <c r="IH62" s="344"/>
      <c r="II62" s="344"/>
      <c r="IJ62" s="344"/>
      <c r="IK62" s="344"/>
      <c r="IL62" s="344"/>
      <c r="IM62" s="344"/>
      <c r="IN62" s="344"/>
      <c r="IO62" s="344"/>
      <c r="IP62" s="344"/>
      <c r="IQ62" s="344"/>
      <c r="IR62" s="344"/>
      <c r="IS62" s="344"/>
      <c r="IT62" s="344"/>
      <c r="IU62" s="344"/>
      <c r="IV62" s="344"/>
    </row>
    <row r="63" spans="1:256" ht="15">
      <c r="A63" s="282"/>
      <c r="B63" s="283"/>
      <c r="C63" s="284"/>
      <c r="D63" s="285"/>
      <c r="E63" s="286"/>
      <c r="F63" s="287"/>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4"/>
      <c r="AY63" s="344"/>
      <c r="AZ63" s="344"/>
      <c r="BA63" s="344"/>
      <c r="BB63" s="344"/>
      <c r="BC63" s="344"/>
      <c r="BD63" s="344"/>
      <c r="BE63" s="344"/>
      <c r="BF63" s="344"/>
      <c r="BG63" s="344"/>
      <c r="BH63" s="344"/>
      <c r="BI63" s="344"/>
      <c r="BJ63" s="344"/>
      <c r="BK63" s="344"/>
      <c r="BL63" s="344"/>
      <c r="BM63" s="344"/>
      <c r="BN63" s="344"/>
      <c r="BO63" s="344"/>
      <c r="BP63" s="344"/>
      <c r="BQ63" s="344"/>
      <c r="BR63" s="344"/>
      <c r="BS63" s="344"/>
      <c r="BT63" s="344"/>
      <c r="BU63" s="344"/>
      <c r="BV63" s="344"/>
      <c r="BW63" s="344"/>
      <c r="BX63" s="344"/>
      <c r="BY63" s="344"/>
      <c r="BZ63" s="344"/>
      <c r="CA63" s="344"/>
      <c r="CB63" s="344"/>
      <c r="CC63" s="344"/>
      <c r="CD63" s="344"/>
      <c r="CE63" s="344"/>
      <c r="CF63" s="344"/>
      <c r="CG63" s="344"/>
      <c r="CH63" s="344"/>
      <c r="CI63" s="344"/>
      <c r="CJ63" s="344"/>
      <c r="CK63" s="344"/>
      <c r="CL63" s="344"/>
      <c r="CM63" s="344"/>
      <c r="CN63" s="344"/>
      <c r="CO63" s="344"/>
      <c r="CP63" s="344"/>
      <c r="CQ63" s="344"/>
      <c r="CR63" s="344"/>
      <c r="CS63" s="344"/>
      <c r="CT63" s="344"/>
      <c r="CU63" s="344"/>
      <c r="CV63" s="344"/>
      <c r="CW63" s="344"/>
      <c r="CX63" s="344"/>
      <c r="CY63" s="344"/>
      <c r="CZ63" s="344"/>
      <c r="DA63" s="344"/>
      <c r="DB63" s="344"/>
      <c r="DC63" s="344"/>
      <c r="DD63" s="344"/>
      <c r="DE63" s="344"/>
      <c r="DF63" s="344"/>
      <c r="DG63" s="344"/>
      <c r="DH63" s="344"/>
      <c r="DI63" s="344"/>
      <c r="DJ63" s="344"/>
      <c r="DK63" s="344"/>
      <c r="DL63" s="344"/>
      <c r="DM63" s="344"/>
      <c r="DN63" s="344"/>
      <c r="DO63" s="344"/>
      <c r="DP63" s="344"/>
      <c r="DQ63" s="344"/>
      <c r="DR63" s="344"/>
      <c r="DS63" s="344"/>
      <c r="DT63" s="344"/>
      <c r="DU63" s="344"/>
      <c r="DV63" s="344"/>
      <c r="DW63" s="344"/>
      <c r="DX63" s="344"/>
      <c r="DY63" s="344"/>
      <c r="DZ63" s="344"/>
      <c r="EA63" s="344"/>
      <c r="EB63" s="344"/>
      <c r="EC63" s="344"/>
      <c r="ED63" s="344"/>
      <c r="EE63" s="344"/>
      <c r="EF63" s="344"/>
      <c r="EG63" s="344"/>
      <c r="EH63" s="344"/>
      <c r="EI63" s="344"/>
      <c r="EJ63" s="344"/>
      <c r="EK63" s="344"/>
      <c r="EL63" s="344"/>
      <c r="EM63" s="344"/>
      <c r="EN63" s="344"/>
      <c r="EO63" s="344"/>
      <c r="EP63" s="344"/>
      <c r="EQ63" s="344"/>
      <c r="ER63" s="344"/>
      <c r="ES63" s="344"/>
      <c r="ET63" s="344"/>
      <c r="EU63" s="344"/>
      <c r="EV63" s="344"/>
      <c r="EW63" s="344"/>
      <c r="EX63" s="344"/>
      <c r="EY63" s="344"/>
      <c r="EZ63" s="344"/>
      <c r="FA63" s="344"/>
      <c r="FB63" s="344"/>
      <c r="FC63" s="344"/>
      <c r="FD63" s="344"/>
      <c r="FE63" s="344"/>
      <c r="FF63" s="344"/>
      <c r="FG63" s="344"/>
      <c r="FH63" s="344"/>
      <c r="FI63" s="344"/>
      <c r="FJ63" s="344"/>
      <c r="FK63" s="344"/>
      <c r="FL63" s="344"/>
      <c r="FM63" s="344"/>
      <c r="FN63" s="344"/>
      <c r="FO63" s="344"/>
      <c r="FP63" s="344"/>
      <c r="FQ63" s="344"/>
      <c r="FR63" s="344"/>
      <c r="FS63" s="344"/>
      <c r="FT63" s="344"/>
      <c r="FU63" s="344"/>
      <c r="FV63" s="344"/>
      <c r="FW63" s="344"/>
      <c r="FX63" s="344"/>
      <c r="FY63" s="344"/>
      <c r="FZ63" s="344"/>
      <c r="GA63" s="344"/>
      <c r="GB63" s="344"/>
      <c r="GC63" s="344"/>
      <c r="GD63" s="344"/>
      <c r="GE63" s="344"/>
      <c r="GF63" s="344"/>
      <c r="GG63" s="344"/>
      <c r="GH63" s="344"/>
      <c r="GI63" s="344"/>
      <c r="GJ63" s="344"/>
      <c r="GK63" s="344"/>
      <c r="GL63" s="344"/>
      <c r="GM63" s="344"/>
      <c r="GN63" s="344"/>
      <c r="GO63" s="344"/>
      <c r="GP63" s="344"/>
      <c r="GQ63" s="344"/>
      <c r="GR63" s="344"/>
      <c r="GS63" s="344"/>
      <c r="GT63" s="344"/>
      <c r="GU63" s="344"/>
      <c r="GV63" s="344"/>
      <c r="GW63" s="344"/>
      <c r="GX63" s="344"/>
      <c r="GY63" s="344"/>
      <c r="GZ63" s="344"/>
      <c r="HA63" s="344"/>
      <c r="HB63" s="344"/>
      <c r="HC63" s="344"/>
      <c r="HD63" s="344"/>
      <c r="HE63" s="344"/>
      <c r="HF63" s="344"/>
      <c r="HG63" s="344"/>
      <c r="HH63" s="344"/>
      <c r="HI63" s="344"/>
      <c r="HJ63" s="344"/>
      <c r="HK63" s="344"/>
      <c r="HL63" s="344"/>
      <c r="HM63" s="344"/>
      <c r="HN63" s="344"/>
      <c r="HO63" s="344"/>
      <c r="HP63" s="344"/>
      <c r="HQ63" s="344"/>
      <c r="HR63" s="344"/>
      <c r="HS63" s="344"/>
      <c r="HT63" s="344"/>
      <c r="HU63" s="344"/>
      <c r="HV63" s="344"/>
      <c r="HW63" s="344"/>
      <c r="HX63" s="344"/>
      <c r="HY63" s="344"/>
      <c r="HZ63" s="344"/>
      <c r="IA63" s="344"/>
      <c r="IB63" s="344"/>
      <c r="IC63" s="344"/>
      <c r="ID63" s="344"/>
      <c r="IE63" s="344"/>
      <c r="IF63" s="344"/>
      <c r="IG63" s="344"/>
      <c r="IH63" s="344"/>
      <c r="II63" s="344"/>
      <c r="IJ63" s="344"/>
      <c r="IK63" s="344"/>
      <c r="IL63" s="344"/>
      <c r="IM63" s="344"/>
      <c r="IN63" s="344"/>
      <c r="IO63" s="344"/>
      <c r="IP63" s="344"/>
      <c r="IQ63" s="344"/>
      <c r="IR63" s="344"/>
      <c r="IS63" s="344"/>
      <c r="IT63" s="344"/>
      <c r="IU63" s="344"/>
      <c r="IV63" s="344"/>
    </row>
    <row r="64" spans="1:256" ht="165" customHeight="1">
      <c r="A64" s="314" t="s">
        <v>220</v>
      </c>
      <c r="B64" s="315" t="s">
        <v>221</v>
      </c>
      <c r="C64" s="310"/>
      <c r="D64" s="332"/>
      <c r="E64" s="363"/>
      <c r="F64" s="287" t="str">
        <f>IF(E64=0," ",IF(D64="—  ",0,ROUND(D64*E64,2)))</f>
        <v> </v>
      </c>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4"/>
      <c r="BR64" s="344"/>
      <c r="BS64" s="344"/>
      <c r="BT64" s="344"/>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c r="DM64" s="344"/>
      <c r="DN64" s="344"/>
      <c r="DO64" s="344"/>
      <c r="DP64" s="344"/>
      <c r="DQ64" s="344"/>
      <c r="DR64" s="344"/>
      <c r="DS64" s="344"/>
      <c r="DT64" s="344"/>
      <c r="DU64" s="344"/>
      <c r="DV64" s="344"/>
      <c r="DW64" s="344"/>
      <c r="DX64" s="344"/>
      <c r="DY64" s="344"/>
      <c r="DZ64" s="344"/>
      <c r="EA64" s="344"/>
      <c r="EB64" s="344"/>
      <c r="EC64" s="344"/>
      <c r="ED64" s="344"/>
      <c r="EE64" s="344"/>
      <c r="EF64" s="344"/>
      <c r="EG64" s="344"/>
      <c r="EH64" s="344"/>
      <c r="EI64" s="344"/>
      <c r="EJ64" s="344"/>
      <c r="EK64" s="344"/>
      <c r="EL64" s="344"/>
      <c r="EM64" s="344"/>
      <c r="EN64" s="344"/>
      <c r="EO64" s="344"/>
      <c r="EP64" s="344"/>
      <c r="EQ64" s="344"/>
      <c r="ER64" s="344"/>
      <c r="ES64" s="344"/>
      <c r="ET64" s="344"/>
      <c r="EU64" s="344"/>
      <c r="EV64" s="344"/>
      <c r="EW64" s="344"/>
      <c r="EX64" s="344"/>
      <c r="EY64" s="344"/>
      <c r="EZ64" s="344"/>
      <c r="FA64" s="344"/>
      <c r="FB64" s="344"/>
      <c r="FC64" s="344"/>
      <c r="FD64" s="344"/>
      <c r="FE64" s="344"/>
      <c r="FF64" s="344"/>
      <c r="FG64" s="344"/>
      <c r="FH64" s="344"/>
      <c r="FI64" s="344"/>
      <c r="FJ64" s="344"/>
      <c r="FK64" s="344"/>
      <c r="FL64" s="344"/>
      <c r="FM64" s="344"/>
      <c r="FN64" s="344"/>
      <c r="FO64" s="344"/>
      <c r="FP64" s="344"/>
      <c r="FQ64" s="344"/>
      <c r="FR64" s="344"/>
      <c r="FS64" s="344"/>
      <c r="FT64" s="344"/>
      <c r="FU64" s="344"/>
      <c r="FV64" s="344"/>
      <c r="FW64" s="344"/>
      <c r="FX64" s="344"/>
      <c r="FY64" s="344"/>
      <c r="FZ64" s="344"/>
      <c r="GA64" s="344"/>
      <c r="GB64" s="344"/>
      <c r="GC64" s="344"/>
      <c r="GD64" s="344"/>
      <c r="GE64" s="344"/>
      <c r="GF64" s="344"/>
      <c r="GG64" s="344"/>
      <c r="GH64" s="344"/>
      <c r="GI64" s="344"/>
      <c r="GJ64" s="344"/>
      <c r="GK64" s="344"/>
      <c r="GL64" s="344"/>
      <c r="GM64" s="344"/>
      <c r="GN64" s="344"/>
      <c r="GO64" s="344"/>
      <c r="GP64" s="344"/>
      <c r="GQ64" s="344"/>
      <c r="GR64" s="344"/>
      <c r="GS64" s="344"/>
      <c r="GT64" s="344"/>
      <c r="GU64" s="344"/>
      <c r="GV64" s="344"/>
      <c r="GW64" s="344"/>
      <c r="GX64" s="344"/>
      <c r="GY64" s="344"/>
      <c r="GZ64" s="344"/>
      <c r="HA64" s="344"/>
      <c r="HB64" s="344"/>
      <c r="HC64" s="344"/>
      <c r="HD64" s="344"/>
      <c r="HE64" s="344"/>
      <c r="HF64" s="344"/>
      <c r="HG64" s="344"/>
      <c r="HH64" s="344"/>
      <c r="HI64" s="344"/>
      <c r="HJ64" s="344"/>
      <c r="HK64" s="344"/>
      <c r="HL64" s="344"/>
      <c r="HM64" s="344"/>
      <c r="HN64" s="344"/>
      <c r="HO64" s="344"/>
      <c r="HP64" s="344"/>
      <c r="HQ64" s="344"/>
      <c r="HR64" s="344"/>
      <c r="HS64" s="344"/>
      <c r="HT64" s="344"/>
      <c r="HU64" s="344"/>
      <c r="HV64" s="344"/>
      <c r="HW64" s="344"/>
      <c r="HX64" s="344"/>
      <c r="HY64" s="344"/>
      <c r="HZ64" s="344"/>
      <c r="IA64" s="344"/>
      <c r="IB64" s="344"/>
      <c r="IC64" s="344"/>
      <c r="ID64" s="344"/>
      <c r="IE64" s="344"/>
      <c r="IF64" s="344"/>
      <c r="IG64" s="344"/>
      <c r="IH64" s="344"/>
      <c r="II64" s="344"/>
      <c r="IJ64" s="344"/>
      <c r="IK64" s="344"/>
      <c r="IL64" s="344"/>
      <c r="IM64" s="344"/>
      <c r="IN64" s="344"/>
      <c r="IO64" s="344"/>
      <c r="IP64" s="344"/>
      <c r="IQ64" s="344"/>
      <c r="IR64" s="344"/>
      <c r="IS64" s="344"/>
      <c r="IT64" s="344"/>
      <c r="IU64" s="344"/>
      <c r="IV64" s="344"/>
    </row>
    <row r="65" spans="1:256" ht="25.5">
      <c r="A65" s="318"/>
      <c r="B65" s="315" t="s">
        <v>222</v>
      </c>
      <c r="C65" s="364"/>
      <c r="D65" s="332"/>
      <c r="E65" s="363"/>
      <c r="F65" s="287"/>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4"/>
      <c r="AZ65" s="344"/>
      <c r="BA65" s="344"/>
      <c r="BB65" s="344"/>
      <c r="BC65" s="344"/>
      <c r="BD65" s="344"/>
      <c r="BE65" s="344"/>
      <c r="BF65" s="344"/>
      <c r="BG65" s="344"/>
      <c r="BH65" s="344"/>
      <c r="BI65" s="344"/>
      <c r="BJ65" s="344"/>
      <c r="BK65" s="344"/>
      <c r="BL65" s="344"/>
      <c r="BM65" s="344"/>
      <c r="BN65" s="344"/>
      <c r="BO65" s="344"/>
      <c r="BP65" s="344"/>
      <c r="BQ65" s="344"/>
      <c r="BR65" s="344"/>
      <c r="BS65" s="344"/>
      <c r="BT65" s="344"/>
      <c r="BU65" s="344"/>
      <c r="BV65" s="344"/>
      <c r="BW65" s="344"/>
      <c r="BX65" s="344"/>
      <c r="BY65" s="344"/>
      <c r="BZ65" s="344"/>
      <c r="CA65" s="344"/>
      <c r="CB65" s="344"/>
      <c r="CC65" s="344"/>
      <c r="CD65" s="344"/>
      <c r="CE65" s="344"/>
      <c r="CF65" s="344"/>
      <c r="CG65" s="344"/>
      <c r="CH65" s="344"/>
      <c r="CI65" s="344"/>
      <c r="CJ65" s="344"/>
      <c r="CK65" s="344"/>
      <c r="CL65" s="344"/>
      <c r="CM65" s="344"/>
      <c r="CN65" s="344"/>
      <c r="CO65" s="344"/>
      <c r="CP65" s="344"/>
      <c r="CQ65" s="344"/>
      <c r="CR65" s="344"/>
      <c r="CS65" s="344"/>
      <c r="CT65" s="344"/>
      <c r="CU65" s="344"/>
      <c r="CV65" s="344"/>
      <c r="CW65" s="344"/>
      <c r="CX65" s="344"/>
      <c r="CY65" s="344"/>
      <c r="CZ65" s="344"/>
      <c r="DA65" s="344"/>
      <c r="DB65" s="344"/>
      <c r="DC65" s="344"/>
      <c r="DD65" s="344"/>
      <c r="DE65" s="344"/>
      <c r="DF65" s="344"/>
      <c r="DG65" s="344"/>
      <c r="DH65" s="344"/>
      <c r="DI65" s="344"/>
      <c r="DJ65" s="344"/>
      <c r="DK65" s="344"/>
      <c r="DL65" s="344"/>
      <c r="DM65" s="344"/>
      <c r="DN65" s="344"/>
      <c r="DO65" s="344"/>
      <c r="DP65" s="344"/>
      <c r="DQ65" s="344"/>
      <c r="DR65" s="344"/>
      <c r="DS65" s="344"/>
      <c r="DT65" s="344"/>
      <c r="DU65" s="344"/>
      <c r="DV65" s="344"/>
      <c r="DW65" s="344"/>
      <c r="DX65" s="344"/>
      <c r="DY65" s="344"/>
      <c r="DZ65" s="344"/>
      <c r="EA65" s="344"/>
      <c r="EB65" s="344"/>
      <c r="EC65" s="344"/>
      <c r="ED65" s="344"/>
      <c r="EE65" s="344"/>
      <c r="EF65" s="344"/>
      <c r="EG65" s="344"/>
      <c r="EH65" s="344"/>
      <c r="EI65" s="344"/>
      <c r="EJ65" s="344"/>
      <c r="EK65" s="344"/>
      <c r="EL65" s="344"/>
      <c r="EM65" s="344"/>
      <c r="EN65" s="344"/>
      <c r="EO65" s="344"/>
      <c r="EP65" s="344"/>
      <c r="EQ65" s="344"/>
      <c r="ER65" s="344"/>
      <c r="ES65" s="344"/>
      <c r="ET65" s="344"/>
      <c r="EU65" s="344"/>
      <c r="EV65" s="344"/>
      <c r="EW65" s="344"/>
      <c r="EX65" s="344"/>
      <c r="EY65" s="344"/>
      <c r="EZ65" s="344"/>
      <c r="FA65" s="344"/>
      <c r="FB65" s="344"/>
      <c r="FC65" s="344"/>
      <c r="FD65" s="344"/>
      <c r="FE65" s="344"/>
      <c r="FF65" s="344"/>
      <c r="FG65" s="344"/>
      <c r="FH65" s="344"/>
      <c r="FI65" s="344"/>
      <c r="FJ65" s="344"/>
      <c r="FK65" s="344"/>
      <c r="FL65" s="344"/>
      <c r="FM65" s="344"/>
      <c r="FN65" s="344"/>
      <c r="FO65" s="344"/>
      <c r="FP65" s="344"/>
      <c r="FQ65" s="344"/>
      <c r="FR65" s="344"/>
      <c r="FS65" s="344"/>
      <c r="FT65" s="344"/>
      <c r="FU65" s="344"/>
      <c r="FV65" s="344"/>
      <c r="FW65" s="344"/>
      <c r="FX65" s="344"/>
      <c r="FY65" s="344"/>
      <c r="FZ65" s="344"/>
      <c r="GA65" s="344"/>
      <c r="GB65" s="344"/>
      <c r="GC65" s="344"/>
      <c r="GD65" s="344"/>
      <c r="GE65" s="344"/>
      <c r="GF65" s="344"/>
      <c r="GG65" s="344"/>
      <c r="GH65" s="344"/>
      <c r="GI65" s="344"/>
      <c r="GJ65" s="344"/>
      <c r="GK65" s="344"/>
      <c r="GL65" s="344"/>
      <c r="GM65" s="344"/>
      <c r="GN65" s="344"/>
      <c r="GO65" s="344"/>
      <c r="GP65" s="344"/>
      <c r="GQ65" s="344"/>
      <c r="GR65" s="344"/>
      <c r="GS65" s="344"/>
      <c r="GT65" s="344"/>
      <c r="GU65" s="344"/>
      <c r="GV65" s="344"/>
      <c r="GW65" s="344"/>
      <c r="GX65" s="344"/>
      <c r="GY65" s="344"/>
      <c r="GZ65" s="344"/>
      <c r="HA65" s="344"/>
      <c r="HB65" s="344"/>
      <c r="HC65" s="344"/>
      <c r="HD65" s="344"/>
      <c r="HE65" s="344"/>
      <c r="HF65" s="344"/>
      <c r="HG65" s="344"/>
      <c r="HH65" s="344"/>
      <c r="HI65" s="344"/>
      <c r="HJ65" s="344"/>
      <c r="HK65" s="344"/>
      <c r="HL65" s="344"/>
      <c r="HM65" s="344"/>
      <c r="HN65" s="344"/>
      <c r="HO65" s="344"/>
      <c r="HP65" s="344"/>
      <c r="HQ65" s="344"/>
      <c r="HR65" s="344"/>
      <c r="HS65" s="344"/>
      <c r="HT65" s="344"/>
      <c r="HU65" s="344"/>
      <c r="HV65" s="344"/>
      <c r="HW65" s="344"/>
      <c r="HX65" s="344"/>
      <c r="HY65" s="344"/>
      <c r="HZ65" s="344"/>
      <c r="IA65" s="344"/>
      <c r="IB65" s="344"/>
      <c r="IC65" s="344"/>
      <c r="ID65" s="344"/>
      <c r="IE65" s="344"/>
      <c r="IF65" s="344"/>
      <c r="IG65" s="344"/>
      <c r="IH65" s="344"/>
      <c r="II65" s="344"/>
      <c r="IJ65" s="344"/>
      <c r="IK65" s="344"/>
      <c r="IL65" s="344"/>
      <c r="IM65" s="344"/>
      <c r="IN65" s="344"/>
      <c r="IO65" s="344"/>
      <c r="IP65" s="344"/>
      <c r="IQ65" s="344"/>
      <c r="IR65" s="344"/>
      <c r="IS65" s="344"/>
      <c r="IT65" s="344"/>
      <c r="IU65" s="344"/>
      <c r="IV65" s="344"/>
    </row>
    <row r="66" spans="1:256" ht="11.25" customHeight="1" thickBot="1">
      <c r="A66" s="350"/>
      <c r="B66" s="315"/>
      <c r="C66" s="365"/>
      <c r="D66" s="285"/>
      <c r="E66" s="286"/>
      <c r="F66" s="287" t="str">
        <f>IF(E66=0," ",IF(D66="—  ",0,ROUND(D66*E66,2)))</f>
        <v> </v>
      </c>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4"/>
      <c r="BM66" s="344"/>
      <c r="BN66" s="344"/>
      <c r="BO66" s="344"/>
      <c r="BP66" s="344"/>
      <c r="BQ66" s="344"/>
      <c r="BR66" s="344"/>
      <c r="BS66" s="344"/>
      <c r="BT66" s="344"/>
      <c r="BU66" s="344"/>
      <c r="BV66" s="344"/>
      <c r="BW66" s="344"/>
      <c r="BX66" s="344"/>
      <c r="BY66" s="344"/>
      <c r="BZ66" s="344"/>
      <c r="CA66" s="344"/>
      <c r="CB66" s="344"/>
      <c r="CC66" s="344"/>
      <c r="CD66" s="344"/>
      <c r="CE66" s="344"/>
      <c r="CF66" s="344"/>
      <c r="CG66" s="344"/>
      <c r="CH66" s="344"/>
      <c r="CI66" s="344"/>
      <c r="CJ66" s="344"/>
      <c r="CK66" s="344"/>
      <c r="CL66" s="344"/>
      <c r="CM66" s="344"/>
      <c r="CN66" s="344"/>
      <c r="CO66" s="344"/>
      <c r="CP66" s="344"/>
      <c r="CQ66" s="344"/>
      <c r="CR66" s="344"/>
      <c r="CS66" s="344"/>
      <c r="CT66" s="344"/>
      <c r="CU66" s="344"/>
      <c r="CV66" s="344"/>
      <c r="CW66" s="344"/>
      <c r="CX66" s="344"/>
      <c r="CY66" s="344"/>
      <c r="CZ66" s="344"/>
      <c r="DA66" s="344"/>
      <c r="DB66" s="344"/>
      <c r="DC66" s="344"/>
      <c r="DD66" s="344"/>
      <c r="DE66" s="344"/>
      <c r="DF66" s="344"/>
      <c r="DG66" s="344"/>
      <c r="DH66" s="344"/>
      <c r="DI66" s="344"/>
      <c r="DJ66" s="344"/>
      <c r="DK66" s="344"/>
      <c r="DL66" s="344"/>
      <c r="DM66" s="344"/>
      <c r="DN66" s="344"/>
      <c r="DO66" s="344"/>
      <c r="DP66" s="344"/>
      <c r="DQ66" s="344"/>
      <c r="DR66" s="344"/>
      <c r="DS66" s="344"/>
      <c r="DT66" s="344"/>
      <c r="DU66" s="344"/>
      <c r="DV66" s="344"/>
      <c r="DW66" s="344"/>
      <c r="DX66" s="344"/>
      <c r="DY66" s="344"/>
      <c r="DZ66" s="344"/>
      <c r="EA66" s="344"/>
      <c r="EB66" s="344"/>
      <c r="EC66" s="344"/>
      <c r="ED66" s="344"/>
      <c r="EE66" s="344"/>
      <c r="EF66" s="344"/>
      <c r="EG66" s="344"/>
      <c r="EH66" s="344"/>
      <c r="EI66" s="344"/>
      <c r="EJ66" s="344"/>
      <c r="EK66" s="344"/>
      <c r="EL66" s="344"/>
      <c r="EM66" s="344"/>
      <c r="EN66" s="344"/>
      <c r="EO66" s="344"/>
      <c r="EP66" s="344"/>
      <c r="EQ66" s="344"/>
      <c r="ER66" s="344"/>
      <c r="ES66" s="344"/>
      <c r="ET66" s="344"/>
      <c r="EU66" s="344"/>
      <c r="EV66" s="344"/>
      <c r="EW66" s="344"/>
      <c r="EX66" s="344"/>
      <c r="EY66" s="344"/>
      <c r="EZ66" s="344"/>
      <c r="FA66" s="344"/>
      <c r="FB66" s="344"/>
      <c r="FC66" s="344"/>
      <c r="FD66" s="344"/>
      <c r="FE66" s="344"/>
      <c r="FF66" s="344"/>
      <c r="FG66" s="344"/>
      <c r="FH66" s="344"/>
      <c r="FI66" s="344"/>
      <c r="FJ66" s="344"/>
      <c r="FK66" s="344"/>
      <c r="FL66" s="344"/>
      <c r="FM66" s="344"/>
      <c r="FN66" s="344"/>
      <c r="FO66" s="344"/>
      <c r="FP66" s="344"/>
      <c r="FQ66" s="344"/>
      <c r="FR66" s="344"/>
      <c r="FS66" s="344"/>
      <c r="FT66" s="344"/>
      <c r="FU66" s="344"/>
      <c r="FV66" s="344"/>
      <c r="FW66" s="344"/>
      <c r="FX66" s="344"/>
      <c r="FY66" s="344"/>
      <c r="FZ66" s="344"/>
      <c r="GA66" s="344"/>
      <c r="GB66" s="344"/>
      <c r="GC66" s="344"/>
      <c r="GD66" s="344"/>
      <c r="GE66" s="344"/>
      <c r="GF66" s="344"/>
      <c r="GG66" s="344"/>
      <c r="GH66" s="344"/>
      <c r="GI66" s="344"/>
      <c r="GJ66" s="344"/>
      <c r="GK66" s="344"/>
      <c r="GL66" s="344"/>
      <c r="GM66" s="344"/>
      <c r="GN66" s="344"/>
      <c r="GO66" s="344"/>
      <c r="GP66" s="344"/>
      <c r="GQ66" s="344"/>
      <c r="GR66" s="344"/>
      <c r="GS66" s="344"/>
      <c r="GT66" s="344"/>
      <c r="GU66" s="344"/>
      <c r="GV66" s="344"/>
      <c r="GW66" s="344"/>
      <c r="GX66" s="344"/>
      <c r="GY66" s="344"/>
      <c r="GZ66" s="344"/>
      <c r="HA66" s="344"/>
      <c r="HB66" s="344"/>
      <c r="HC66" s="344"/>
      <c r="HD66" s="344"/>
      <c r="HE66" s="344"/>
      <c r="HF66" s="344"/>
      <c r="HG66" s="344"/>
      <c r="HH66" s="344"/>
      <c r="HI66" s="344"/>
      <c r="HJ66" s="344"/>
      <c r="HK66" s="344"/>
      <c r="HL66" s="344"/>
      <c r="HM66" s="344"/>
      <c r="HN66" s="344"/>
      <c r="HO66" s="344"/>
      <c r="HP66" s="344"/>
      <c r="HQ66" s="344"/>
      <c r="HR66" s="344"/>
      <c r="HS66" s="344"/>
      <c r="HT66" s="344"/>
      <c r="HU66" s="344"/>
      <c r="HV66" s="344"/>
      <c r="HW66" s="344"/>
      <c r="HX66" s="344"/>
      <c r="HY66" s="344"/>
      <c r="HZ66" s="344"/>
      <c r="IA66" s="344"/>
      <c r="IB66" s="344"/>
      <c r="IC66" s="344"/>
      <c r="ID66" s="344"/>
      <c r="IE66" s="344"/>
      <c r="IF66" s="344"/>
      <c r="IG66" s="344"/>
      <c r="IH66" s="344"/>
      <c r="II66" s="344"/>
      <c r="IJ66" s="344"/>
      <c r="IK66" s="344"/>
      <c r="IL66" s="344"/>
      <c r="IM66" s="344"/>
      <c r="IN66" s="344"/>
      <c r="IO66" s="344"/>
      <c r="IP66" s="344"/>
      <c r="IQ66" s="344"/>
      <c r="IR66" s="344"/>
      <c r="IS66" s="344"/>
      <c r="IT66" s="344"/>
      <c r="IU66" s="344"/>
      <c r="IV66" s="344"/>
    </row>
    <row r="67" spans="1:256" ht="15.75" thickBot="1">
      <c r="A67" s="328" t="s">
        <v>742</v>
      </c>
      <c r="B67" s="750" t="s">
        <v>223</v>
      </c>
      <c r="C67" s="750"/>
      <c r="D67" s="366"/>
      <c r="E67" s="367"/>
      <c r="F67" s="670"/>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4"/>
      <c r="AG67" s="344"/>
      <c r="AH67" s="344"/>
      <c r="AI67" s="344"/>
      <c r="AJ67" s="344"/>
      <c r="AK67" s="344"/>
      <c r="AL67" s="344"/>
      <c r="AM67" s="344"/>
      <c r="AN67" s="344"/>
      <c r="AO67" s="344"/>
      <c r="AP67" s="344"/>
      <c r="AQ67" s="344"/>
      <c r="AR67" s="344"/>
      <c r="AS67" s="344"/>
      <c r="AT67" s="344"/>
      <c r="AU67" s="344"/>
      <c r="AV67" s="344"/>
      <c r="AW67" s="344"/>
      <c r="AX67" s="344"/>
      <c r="AY67" s="344"/>
      <c r="AZ67" s="344"/>
      <c r="BA67" s="344"/>
      <c r="BB67" s="344"/>
      <c r="BC67" s="344"/>
      <c r="BD67" s="344"/>
      <c r="BE67" s="344"/>
      <c r="BF67" s="344"/>
      <c r="BG67" s="344"/>
      <c r="BH67" s="344"/>
      <c r="BI67" s="344"/>
      <c r="BJ67" s="344"/>
      <c r="BK67" s="344"/>
      <c r="BL67" s="344"/>
      <c r="BM67" s="344"/>
      <c r="BN67" s="344"/>
      <c r="BO67" s="344"/>
      <c r="BP67" s="344"/>
      <c r="BQ67" s="344"/>
      <c r="BR67" s="344"/>
      <c r="BS67" s="344"/>
      <c r="BT67" s="344"/>
      <c r="BU67" s="344"/>
      <c r="BV67" s="344"/>
      <c r="BW67" s="344"/>
      <c r="BX67" s="344"/>
      <c r="BY67" s="344"/>
      <c r="BZ67" s="344"/>
      <c r="CA67" s="344"/>
      <c r="CB67" s="344"/>
      <c r="CC67" s="344"/>
      <c r="CD67" s="344"/>
      <c r="CE67" s="344"/>
      <c r="CF67" s="344"/>
      <c r="CG67" s="344"/>
      <c r="CH67" s="344"/>
      <c r="CI67" s="344"/>
      <c r="CJ67" s="344"/>
      <c r="CK67" s="344"/>
      <c r="CL67" s="344"/>
      <c r="CM67" s="344"/>
      <c r="CN67" s="344"/>
      <c r="CO67" s="344"/>
      <c r="CP67" s="344"/>
      <c r="CQ67" s="344"/>
      <c r="CR67" s="344"/>
      <c r="CS67" s="344"/>
      <c r="CT67" s="344"/>
      <c r="CU67" s="344"/>
      <c r="CV67" s="344"/>
      <c r="CW67" s="344"/>
      <c r="CX67" s="344"/>
      <c r="CY67" s="344"/>
      <c r="CZ67" s="344"/>
      <c r="DA67" s="344"/>
      <c r="DB67" s="344"/>
      <c r="DC67" s="344"/>
      <c r="DD67" s="344"/>
      <c r="DE67" s="344"/>
      <c r="DF67" s="344"/>
      <c r="DG67" s="344"/>
      <c r="DH67" s="344"/>
      <c r="DI67" s="344"/>
      <c r="DJ67" s="344"/>
      <c r="DK67" s="344"/>
      <c r="DL67" s="344"/>
      <c r="DM67" s="344"/>
      <c r="DN67" s="344"/>
      <c r="DO67" s="344"/>
      <c r="DP67" s="344"/>
      <c r="DQ67" s="344"/>
      <c r="DR67" s="344"/>
      <c r="DS67" s="344"/>
      <c r="DT67" s="344"/>
      <c r="DU67" s="344"/>
      <c r="DV67" s="344"/>
      <c r="DW67" s="344"/>
      <c r="DX67" s="344"/>
      <c r="DY67" s="344"/>
      <c r="DZ67" s="344"/>
      <c r="EA67" s="344"/>
      <c r="EB67" s="344"/>
      <c r="EC67" s="344"/>
      <c r="ED67" s="344"/>
      <c r="EE67" s="344"/>
      <c r="EF67" s="344"/>
      <c r="EG67" s="344"/>
      <c r="EH67" s="344"/>
      <c r="EI67" s="344"/>
      <c r="EJ67" s="344"/>
      <c r="EK67" s="344"/>
      <c r="EL67" s="344"/>
      <c r="EM67" s="344"/>
      <c r="EN67" s="344"/>
      <c r="EO67" s="344"/>
      <c r="EP67" s="344"/>
      <c r="EQ67" s="344"/>
      <c r="ER67" s="344"/>
      <c r="ES67" s="344"/>
      <c r="ET67" s="344"/>
      <c r="EU67" s="344"/>
      <c r="EV67" s="344"/>
      <c r="EW67" s="344"/>
      <c r="EX67" s="344"/>
      <c r="EY67" s="344"/>
      <c r="EZ67" s="344"/>
      <c r="FA67" s="344"/>
      <c r="FB67" s="344"/>
      <c r="FC67" s="344"/>
      <c r="FD67" s="344"/>
      <c r="FE67" s="344"/>
      <c r="FF67" s="344"/>
      <c r="FG67" s="344"/>
      <c r="FH67" s="344"/>
      <c r="FI67" s="344"/>
      <c r="FJ67" s="344"/>
      <c r="FK67" s="344"/>
      <c r="FL67" s="344"/>
      <c r="FM67" s="344"/>
      <c r="FN67" s="344"/>
      <c r="FO67" s="344"/>
      <c r="FP67" s="344"/>
      <c r="FQ67" s="344"/>
      <c r="FR67" s="344"/>
      <c r="FS67" s="344"/>
      <c r="FT67" s="344"/>
      <c r="FU67" s="344"/>
      <c r="FV67" s="344"/>
      <c r="FW67" s="344"/>
      <c r="FX67" s="344"/>
      <c r="FY67" s="344"/>
      <c r="FZ67" s="344"/>
      <c r="GA67" s="344"/>
      <c r="GB67" s="344"/>
      <c r="GC67" s="344"/>
      <c r="GD67" s="344"/>
      <c r="GE67" s="344"/>
      <c r="GF67" s="344"/>
      <c r="GG67" s="344"/>
      <c r="GH67" s="344"/>
      <c r="GI67" s="344"/>
      <c r="GJ67" s="344"/>
      <c r="GK67" s="344"/>
      <c r="GL67" s="344"/>
      <c r="GM67" s="344"/>
      <c r="GN67" s="344"/>
      <c r="GO67" s="344"/>
      <c r="GP67" s="344"/>
      <c r="GQ67" s="344"/>
      <c r="GR67" s="344"/>
      <c r="GS67" s="344"/>
      <c r="GT67" s="344"/>
      <c r="GU67" s="344"/>
      <c r="GV67" s="344"/>
      <c r="GW67" s="344"/>
      <c r="GX67" s="344"/>
      <c r="GY67" s="344"/>
      <c r="GZ67" s="344"/>
      <c r="HA67" s="344"/>
      <c r="HB67" s="344"/>
      <c r="HC67" s="344"/>
      <c r="HD67" s="344"/>
      <c r="HE67" s="344"/>
      <c r="HF67" s="344"/>
      <c r="HG67" s="344"/>
      <c r="HH67" s="344"/>
      <c r="HI67" s="344"/>
      <c r="HJ67" s="344"/>
      <c r="HK67" s="344"/>
      <c r="HL67" s="344"/>
      <c r="HM67" s="344"/>
      <c r="HN67" s="344"/>
      <c r="HO67" s="344"/>
      <c r="HP67" s="344"/>
      <c r="HQ67" s="344"/>
      <c r="HR67" s="344"/>
      <c r="HS67" s="344"/>
      <c r="HT67" s="344"/>
      <c r="HU67" s="344"/>
      <c r="HV67" s="344"/>
      <c r="HW67" s="344"/>
      <c r="HX67" s="344"/>
      <c r="HY67" s="344"/>
      <c r="HZ67" s="344"/>
      <c r="IA67" s="344"/>
      <c r="IB67" s="344"/>
      <c r="IC67" s="344"/>
      <c r="ID67" s="344"/>
      <c r="IE67" s="344"/>
      <c r="IF67" s="344"/>
      <c r="IG67" s="344"/>
      <c r="IH67" s="344"/>
      <c r="II67" s="344"/>
      <c r="IJ67" s="344"/>
      <c r="IK67" s="344"/>
      <c r="IL67" s="344"/>
      <c r="IM67" s="344"/>
      <c r="IN67" s="344"/>
      <c r="IO67" s="344"/>
      <c r="IP67" s="344"/>
      <c r="IQ67" s="344"/>
      <c r="IR67" s="344"/>
      <c r="IS67" s="344"/>
      <c r="IT67" s="344"/>
      <c r="IU67" s="344"/>
      <c r="IV67" s="344"/>
    </row>
    <row r="69" ht="15">
      <c r="B69" s="370"/>
    </row>
    <row r="70" spans="1:5" ht="18">
      <c r="A70" s="279"/>
      <c r="B70" s="371" t="s">
        <v>224</v>
      </c>
      <c r="C70" s="371"/>
      <c r="D70" s="371"/>
      <c r="E70" s="372"/>
    </row>
    <row r="71" spans="1:5" ht="15">
      <c r="A71" s="279"/>
      <c r="B71" s="279"/>
      <c r="C71" s="279"/>
      <c r="D71" s="373"/>
      <c r="E71" s="372"/>
    </row>
    <row r="72" spans="1:5" ht="15">
      <c r="A72" s="279"/>
      <c r="B72" s="279"/>
      <c r="C72" s="279"/>
      <c r="D72" s="373"/>
      <c r="E72" s="372"/>
    </row>
    <row r="73" spans="1:5" ht="15">
      <c r="A73" s="279"/>
      <c r="B73" s="279"/>
      <c r="C73" s="279"/>
      <c r="D73" s="373"/>
      <c r="E73" s="372"/>
    </row>
    <row r="74" spans="1:5" ht="15">
      <c r="A74" s="279"/>
      <c r="B74" s="279"/>
      <c r="C74" s="279"/>
      <c r="D74" s="373"/>
      <c r="E74" s="372"/>
    </row>
    <row r="75" spans="1:5" ht="15">
      <c r="A75" s="279"/>
      <c r="B75" s="279"/>
      <c r="C75" s="279"/>
      <c r="D75" s="373"/>
      <c r="E75" s="372"/>
    </row>
    <row r="76" spans="1:5" ht="15">
      <c r="A76" s="279"/>
      <c r="B76" s="279"/>
      <c r="C76" s="279"/>
      <c r="D76" s="373"/>
      <c r="E76" s="374"/>
    </row>
    <row r="77" spans="1:6" ht="15">
      <c r="A77" s="284" t="s">
        <v>473</v>
      </c>
      <c r="B77" s="279" t="s">
        <v>225</v>
      </c>
      <c r="C77" s="279"/>
      <c r="D77" s="375" t="s">
        <v>226</v>
      </c>
      <c r="E77" s="376"/>
      <c r="F77" s="376">
        <f>F20</f>
        <v>0</v>
      </c>
    </row>
    <row r="78" spans="1:5" ht="15">
      <c r="A78" s="284"/>
      <c r="B78" s="279"/>
      <c r="C78" s="279"/>
      <c r="D78" s="375"/>
      <c r="E78" s="376"/>
    </row>
    <row r="79" spans="1:6" ht="15">
      <c r="A79" s="284" t="s">
        <v>740</v>
      </c>
      <c r="B79" s="279" t="s">
        <v>227</v>
      </c>
      <c r="C79" s="279"/>
      <c r="D79" s="375" t="s">
        <v>226</v>
      </c>
      <c r="E79" s="376"/>
      <c r="F79" s="376">
        <f>F51</f>
        <v>0</v>
      </c>
    </row>
    <row r="80" spans="1:5" ht="15">
      <c r="A80" s="284"/>
      <c r="B80" s="279"/>
      <c r="C80" s="279"/>
      <c r="D80" s="375"/>
      <c r="E80" s="377"/>
    </row>
    <row r="81" spans="1:6" ht="15">
      <c r="A81" s="284" t="s">
        <v>741</v>
      </c>
      <c r="B81" s="279" t="s">
        <v>228</v>
      </c>
      <c r="C81" s="279"/>
      <c r="D81" s="375" t="s">
        <v>226</v>
      </c>
      <c r="E81" s="377"/>
      <c r="F81" s="377">
        <f>F59</f>
        <v>0</v>
      </c>
    </row>
    <row r="82" spans="1:5" ht="15">
      <c r="A82" s="284"/>
      <c r="B82" s="279"/>
      <c r="C82" s="279"/>
      <c r="D82" s="375"/>
      <c r="E82" s="377"/>
    </row>
    <row r="83" spans="1:6" ht="15">
      <c r="A83" s="378" t="s">
        <v>742</v>
      </c>
      <c r="B83" s="279" t="s">
        <v>229</v>
      </c>
      <c r="C83" s="279"/>
      <c r="D83" s="375" t="s">
        <v>226</v>
      </c>
      <c r="E83" s="374"/>
      <c r="F83" s="374">
        <f>F67</f>
        <v>0</v>
      </c>
    </row>
    <row r="84" spans="1:5" ht="15.75" thickBot="1">
      <c r="A84" s="279"/>
      <c r="B84" s="279"/>
      <c r="C84" s="279"/>
      <c r="D84" s="373"/>
      <c r="E84" s="374"/>
    </row>
    <row r="85" spans="1:6" ht="16.5" thickBot="1" thickTop="1">
      <c r="A85" s="379"/>
      <c r="B85" s="379"/>
      <c r="C85" s="379"/>
      <c r="D85" s="380"/>
      <c r="E85" s="381"/>
      <c r="F85" s="381"/>
    </row>
    <row r="86" spans="1:6" ht="27.75" customHeight="1" thickBot="1">
      <c r="A86" s="382"/>
      <c r="B86" s="751" t="s">
        <v>232</v>
      </c>
      <c r="C86" s="751"/>
      <c r="D86" s="383" t="s">
        <v>226</v>
      </c>
      <c r="E86" s="384"/>
      <c r="F86" s="384">
        <f>SUM(F77:F85)</f>
        <v>0</v>
      </c>
    </row>
    <row r="87" ht="15">
      <c r="D87" s="281"/>
    </row>
  </sheetData>
  <sheetProtection password="D5CB" sheet="1" objects="1" scenarios="1"/>
  <mergeCells count="3">
    <mergeCell ref="B20:C20"/>
    <mergeCell ref="B67:C67"/>
    <mergeCell ref="B86:C86"/>
  </mergeCells>
  <printOptions/>
  <pageMargins left="0.75" right="0.75" top="1" bottom="1" header="0.5" footer="0.5"/>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J344"/>
  <sheetViews>
    <sheetView view="pageBreakPreview" zoomScaleSheetLayoutView="100" zoomScalePageLayoutView="0" workbookViewId="0" topLeftCell="A318">
      <selection activeCell="B339" sqref="B339"/>
    </sheetView>
  </sheetViews>
  <sheetFormatPr defaultColWidth="10.8515625" defaultRowHeight="15"/>
  <cols>
    <col min="1" max="1" width="6.28125" style="474" customWidth="1"/>
    <col min="2" max="2" width="45.00390625" style="475" customWidth="1"/>
    <col min="3" max="3" width="6.00390625" style="476" customWidth="1"/>
    <col min="4" max="4" width="5.8515625" style="477" customWidth="1"/>
    <col min="5" max="5" width="11.7109375" style="478" customWidth="1"/>
    <col min="6" max="6" width="13.57421875" style="479" customWidth="1"/>
    <col min="7" max="55" width="6.8515625" style="391" customWidth="1"/>
    <col min="56" max="16384" width="10.8515625" style="391" customWidth="1"/>
  </cols>
  <sheetData>
    <row r="1" spans="1:6" ht="39.75" customHeight="1">
      <c r="A1" s="385"/>
      <c r="B1" s="386"/>
      <c r="C1" s="387"/>
      <c r="D1" s="388"/>
      <c r="E1" s="389"/>
      <c r="F1" s="390"/>
    </row>
    <row r="2" spans="1:6" s="394" customFormat="1" ht="9.75" customHeight="1">
      <c r="A2" s="754" t="s">
        <v>648</v>
      </c>
      <c r="B2" s="755"/>
      <c r="C2" s="392"/>
      <c r="D2" s="392"/>
      <c r="E2" s="392"/>
      <c r="F2" s="393"/>
    </row>
    <row r="3" spans="1:6" s="394" customFormat="1" ht="9.75" customHeight="1">
      <c r="A3" s="754" t="s">
        <v>649</v>
      </c>
      <c r="B3" s="755"/>
      <c r="C3" s="392"/>
      <c r="D3" s="392"/>
      <c r="E3" s="392"/>
      <c r="F3" s="393"/>
    </row>
    <row r="4" spans="1:6" s="394" customFormat="1" ht="9.75" customHeight="1">
      <c r="A4" s="756" t="s">
        <v>650</v>
      </c>
      <c r="B4" s="757"/>
      <c r="C4" s="395"/>
      <c r="D4" s="396"/>
      <c r="E4" s="397"/>
      <c r="F4" s="398" t="s">
        <v>651</v>
      </c>
    </row>
    <row r="5" spans="1:6" ht="7.5" customHeight="1">
      <c r="A5" s="399"/>
      <c r="B5" s="400"/>
      <c r="C5" s="401"/>
      <c r="D5" s="402"/>
      <c r="E5" s="403"/>
      <c r="F5" s="404"/>
    </row>
    <row r="6" spans="1:6" s="411" customFormat="1" ht="12.75" customHeight="1">
      <c r="A6" s="405" t="s">
        <v>652</v>
      </c>
      <c r="B6" s="406" t="s">
        <v>653</v>
      </c>
      <c r="C6" s="407" t="s">
        <v>654</v>
      </c>
      <c r="D6" s="408" t="s">
        <v>655</v>
      </c>
      <c r="E6" s="409" t="s">
        <v>656</v>
      </c>
      <c r="F6" s="410" t="s">
        <v>657</v>
      </c>
    </row>
    <row r="7" spans="1:6" ht="13.5" customHeight="1">
      <c r="A7" s="412"/>
      <c r="B7" s="413"/>
      <c r="C7" s="414"/>
      <c r="D7" s="415"/>
      <c r="E7" s="416"/>
      <c r="F7" s="416"/>
    </row>
    <row r="8" spans="1:10" s="411" customFormat="1" ht="12.75">
      <c r="A8" s="417" t="s">
        <v>446</v>
      </c>
      <c r="B8" s="417" t="s">
        <v>658</v>
      </c>
      <c r="C8" s="418"/>
      <c r="D8" s="418"/>
      <c r="E8" s="418"/>
      <c r="F8" s="418"/>
      <c r="G8" s="418"/>
      <c r="H8" s="418"/>
      <c r="I8" s="418"/>
      <c r="J8" s="418"/>
    </row>
    <row r="9" spans="1:7" s="411" customFormat="1" ht="12.75" customHeight="1">
      <c r="A9" s="419"/>
      <c r="B9" s="420"/>
      <c r="C9" s="421"/>
      <c r="D9" s="422"/>
      <c r="E9" s="423"/>
      <c r="F9" s="424"/>
      <c r="G9" s="424"/>
    </row>
    <row r="10" spans="1:10" s="411" customFormat="1" ht="12.75">
      <c r="A10" s="417" t="s">
        <v>473</v>
      </c>
      <c r="B10" s="417" t="s">
        <v>659</v>
      </c>
      <c r="C10" s="418"/>
      <c r="D10" s="418"/>
      <c r="E10" s="418"/>
      <c r="F10" s="418"/>
      <c r="G10" s="418"/>
      <c r="H10" s="418"/>
      <c r="I10" s="418"/>
      <c r="J10" s="418"/>
    </row>
    <row r="11" spans="1:7" s="431" customFormat="1" ht="12.75">
      <c r="A11" s="419"/>
      <c r="B11" s="425"/>
      <c r="C11" s="426"/>
      <c r="D11" s="427"/>
      <c r="E11" s="428"/>
      <c r="F11" s="429"/>
      <c r="G11" s="430"/>
    </row>
    <row r="12" spans="1:7" s="431" customFormat="1" ht="12.75">
      <c r="A12" s="432" t="s">
        <v>175</v>
      </c>
      <c r="B12" s="433" t="s">
        <v>660</v>
      </c>
      <c r="C12" s="434"/>
      <c r="D12" s="435"/>
      <c r="E12" s="429"/>
      <c r="F12" s="429"/>
      <c r="G12" s="430"/>
    </row>
    <row r="13" spans="1:7" s="431" customFormat="1" ht="38.25">
      <c r="A13" s="432"/>
      <c r="B13" s="428" t="s">
        <v>661</v>
      </c>
      <c r="C13" s="434"/>
      <c r="D13" s="435"/>
      <c r="E13" s="508"/>
      <c r="F13" s="429"/>
      <c r="G13" s="430"/>
    </row>
    <row r="14" spans="1:7" s="431" customFormat="1" ht="12.75">
      <c r="A14" s="432"/>
      <c r="B14" s="436" t="s">
        <v>662</v>
      </c>
      <c r="C14" s="434" t="s">
        <v>66</v>
      </c>
      <c r="D14" s="435">
        <v>2</v>
      </c>
      <c r="E14" s="508"/>
      <c r="F14" s="429">
        <f>D14*E14</f>
        <v>0</v>
      </c>
      <c r="G14" s="430"/>
    </row>
    <row r="15" spans="1:7" s="431" customFormat="1" ht="12.75">
      <c r="A15" s="432"/>
      <c r="B15" s="436" t="s">
        <v>663</v>
      </c>
      <c r="C15" s="434" t="s">
        <v>66</v>
      </c>
      <c r="D15" s="435">
        <v>2</v>
      </c>
      <c r="E15" s="508"/>
      <c r="F15" s="429">
        <f>D15*E15</f>
        <v>0</v>
      </c>
      <c r="G15" s="430"/>
    </row>
    <row r="16" spans="1:7" s="431" customFormat="1" ht="12.75">
      <c r="A16" s="432"/>
      <c r="B16" s="436" t="s">
        <v>664</v>
      </c>
      <c r="C16" s="434" t="s">
        <v>66</v>
      </c>
      <c r="D16" s="435">
        <v>2</v>
      </c>
      <c r="E16" s="508"/>
      <c r="F16" s="429">
        <f>D16*E16</f>
        <v>0</v>
      </c>
      <c r="G16" s="430"/>
    </row>
    <row r="17" spans="1:7" s="431" customFormat="1" ht="12.75">
      <c r="A17" s="432"/>
      <c r="B17" s="436" t="s">
        <v>665</v>
      </c>
      <c r="C17" s="434" t="s">
        <v>66</v>
      </c>
      <c r="D17" s="435">
        <v>40</v>
      </c>
      <c r="E17" s="508"/>
      <c r="F17" s="429">
        <f>D17*E17</f>
        <v>0</v>
      </c>
      <c r="G17" s="430"/>
    </row>
    <row r="18" spans="1:7" s="431" customFormat="1" ht="12.75">
      <c r="A18" s="432"/>
      <c r="B18" s="436" t="s">
        <v>666</v>
      </c>
      <c r="C18" s="434" t="s">
        <v>66</v>
      </c>
      <c r="D18" s="435">
        <v>100</v>
      </c>
      <c r="E18" s="508"/>
      <c r="F18" s="429">
        <f>D18*E18</f>
        <v>0</v>
      </c>
      <c r="G18" s="430"/>
    </row>
    <row r="19" spans="1:7" s="431" customFormat="1" ht="12.75">
      <c r="A19" s="419"/>
      <c r="B19" s="425"/>
      <c r="C19" s="426"/>
      <c r="D19" s="427"/>
      <c r="E19" s="509"/>
      <c r="F19" s="429"/>
      <c r="G19" s="430"/>
    </row>
    <row r="20" spans="1:7" s="431" customFormat="1" ht="12.75">
      <c r="A20" s="432" t="s">
        <v>178</v>
      </c>
      <c r="B20" s="433" t="s">
        <v>667</v>
      </c>
      <c r="C20" s="434"/>
      <c r="D20" s="435"/>
      <c r="E20" s="509"/>
      <c r="F20" s="429"/>
      <c r="G20" s="430"/>
    </row>
    <row r="21" spans="1:7" s="431" customFormat="1" ht="51">
      <c r="A21" s="432"/>
      <c r="B21" s="428" t="s">
        <v>668</v>
      </c>
      <c r="C21" s="434"/>
      <c r="D21" s="435"/>
      <c r="E21" s="509"/>
      <c r="F21" s="429"/>
      <c r="G21" s="430"/>
    </row>
    <row r="22" spans="1:7" s="431" customFormat="1" ht="12.75">
      <c r="A22" s="432"/>
      <c r="B22" s="436" t="s">
        <v>669</v>
      </c>
      <c r="C22" s="434" t="s">
        <v>443</v>
      </c>
      <c r="D22" s="435">
        <v>2</v>
      </c>
      <c r="E22" s="508"/>
      <c r="F22" s="429">
        <f>D22*E22</f>
        <v>0</v>
      </c>
      <c r="G22" s="430"/>
    </row>
    <row r="23" spans="1:7" s="431" customFormat="1" ht="12.75">
      <c r="A23" s="432"/>
      <c r="B23" s="436" t="s">
        <v>670</v>
      </c>
      <c r="C23" s="434" t="s">
        <v>443</v>
      </c>
      <c r="D23" s="435">
        <v>1</v>
      </c>
      <c r="E23" s="508"/>
      <c r="F23" s="429">
        <f>D23*E23</f>
        <v>0</v>
      </c>
      <c r="G23" s="430"/>
    </row>
    <row r="24" spans="1:7" s="431" customFormat="1" ht="12.75">
      <c r="A24" s="432"/>
      <c r="B24" s="436" t="s">
        <v>671</v>
      </c>
      <c r="C24" s="434" t="s">
        <v>443</v>
      </c>
      <c r="D24" s="435">
        <v>1</v>
      </c>
      <c r="E24" s="508"/>
      <c r="F24" s="429">
        <f>D24*E24</f>
        <v>0</v>
      </c>
      <c r="G24" s="430"/>
    </row>
    <row r="25" spans="1:7" s="431" customFormat="1" ht="12.75">
      <c r="A25" s="432"/>
      <c r="B25" s="436" t="s">
        <v>672</v>
      </c>
      <c r="C25" s="434" t="s">
        <v>443</v>
      </c>
      <c r="D25" s="435">
        <v>1</v>
      </c>
      <c r="E25" s="508"/>
      <c r="F25" s="429">
        <f>D25*E25</f>
        <v>0</v>
      </c>
      <c r="G25" s="430"/>
    </row>
    <row r="26" spans="1:7" s="431" customFormat="1" ht="12.75">
      <c r="A26" s="432"/>
      <c r="B26" s="436"/>
      <c r="C26" s="434"/>
      <c r="D26" s="435"/>
      <c r="E26" s="508"/>
      <c r="F26" s="429"/>
      <c r="G26" s="430"/>
    </row>
    <row r="27" spans="1:7" s="431" customFormat="1" ht="12.75">
      <c r="A27" s="432" t="s">
        <v>181</v>
      </c>
      <c r="B27" s="433" t="s">
        <v>673</v>
      </c>
      <c r="C27" s="434"/>
      <c r="D27" s="435"/>
      <c r="E27" s="508"/>
      <c r="F27" s="429"/>
      <c r="G27" s="430"/>
    </row>
    <row r="28" spans="1:7" s="431" customFormat="1" ht="140.25">
      <c r="A28" s="432"/>
      <c r="B28" s="437" t="s">
        <v>674</v>
      </c>
      <c r="C28" s="434"/>
      <c r="D28" s="435"/>
      <c r="E28" s="508"/>
      <c r="F28" s="429"/>
      <c r="G28" s="430"/>
    </row>
    <row r="29" spans="1:7" s="431" customFormat="1" ht="12.75">
      <c r="A29" s="432"/>
      <c r="B29" s="436"/>
      <c r="C29" s="434" t="s">
        <v>675</v>
      </c>
      <c r="D29" s="435">
        <v>2</v>
      </c>
      <c r="E29" s="508"/>
      <c r="F29" s="429">
        <f>D29*E29</f>
        <v>0</v>
      </c>
      <c r="G29" s="430"/>
    </row>
    <row r="30" spans="1:7" s="431" customFormat="1" ht="12.75">
      <c r="A30" s="432"/>
      <c r="B30" s="436"/>
      <c r="C30" s="434"/>
      <c r="D30" s="435"/>
      <c r="E30" s="508"/>
      <c r="F30" s="429"/>
      <c r="G30" s="430"/>
    </row>
    <row r="31" spans="1:7" s="431" customFormat="1" ht="12.75">
      <c r="A31" s="432" t="s">
        <v>676</v>
      </c>
      <c r="B31" s="433" t="s">
        <v>677</v>
      </c>
      <c r="C31" s="434"/>
      <c r="D31" s="435"/>
      <c r="E31" s="508"/>
      <c r="F31" s="429"/>
      <c r="G31" s="430"/>
    </row>
    <row r="32" spans="1:7" s="431" customFormat="1" ht="76.5">
      <c r="A32" s="432"/>
      <c r="B32" s="438" t="s">
        <v>678</v>
      </c>
      <c r="C32" s="434"/>
      <c r="D32" s="435"/>
      <c r="E32" s="508"/>
      <c r="F32" s="429"/>
      <c r="G32" s="430"/>
    </row>
    <row r="33" spans="1:7" s="431" customFormat="1" ht="12.75">
      <c r="A33" s="432"/>
      <c r="B33" s="436"/>
      <c r="C33" s="434" t="s">
        <v>675</v>
      </c>
      <c r="D33" s="435">
        <v>2</v>
      </c>
      <c r="E33" s="508"/>
      <c r="F33" s="429">
        <f>D33*E33</f>
        <v>0</v>
      </c>
      <c r="G33" s="430"/>
    </row>
    <row r="34" spans="1:7" s="431" customFormat="1" ht="12.75">
      <c r="A34" s="432"/>
      <c r="B34" s="436"/>
      <c r="C34" s="434"/>
      <c r="D34" s="435"/>
      <c r="E34" s="508"/>
      <c r="F34" s="429"/>
      <c r="G34" s="430"/>
    </row>
    <row r="35" spans="1:7" s="431" customFormat="1" ht="12.75">
      <c r="A35" s="432" t="s">
        <v>679</v>
      </c>
      <c r="B35" s="433" t="s">
        <v>680</v>
      </c>
      <c r="C35" s="439"/>
      <c r="D35" s="440"/>
      <c r="E35" s="510"/>
      <c r="F35" s="441"/>
      <c r="G35" s="430"/>
    </row>
    <row r="36" spans="1:7" s="431" customFormat="1" ht="25.5">
      <c r="A36" s="442"/>
      <c r="B36" s="443" t="s">
        <v>681</v>
      </c>
      <c r="C36" s="439"/>
      <c r="D36" s="440"/>
      <c r="E36" s="510"/>
      <c r="F36" s="441"/>
      <c r="G36" s="430"/>
    </row>
    <row r="37" spans="1:7" s="431" customFormat="1" ht="12.75">
      <c r="A37" s="442"/>
      <c r="B37" s="436"/>
      <c r="C37" s="434" t="s">
        <v>675</v>
      </c>
      <c r="D37" s="435">
        <v>2</v>
      </c>
      <c r="E37" s="508"/>
      <c r="F37" s="429">
        <f>D37*E37</f>
        <v>0</v>
      </c>
      <c r="G37" s="430"/>
    </row>
    <row r="38" spans="1:7" s="431" customFormat="1" ht="12.75">
      <c r="A38" s="432"/>
      <c r="B38" s="436"/>
      <c r="C38" s="434"/>
      <c r="D38" s="435"/>
      <c r="E38" s="508"/>
      <c r="F38" s="429"/>
      <c r="G38" s="430"/>
    </row>
    <row r="39" spans="1:7" s="431" customFormat="1" ht="12.75">
      <c r="A39" s="432" t="s">
        <v>682</v>
      </c>
      <c r="B39" s="433" t="s">
        <v>683</v>
      </c>
      <c r="C39" s="434"/>
      <c r="D39" s="435"/>
      <c r="E39" s="508"/>
      <c r="F39" s="429"/>
      <c r="G39" s="430"/>
    </row>
    <row r="40" spans="1:7" s="431" customFormat="1" ht="63.75">
      <c r="A40" s="432"/>
      <c r="B40" s="443" t="s">
        <v>684</v>
      </c>
      <c r="C40" s="434"/>
      <c r="D40" s="435"/>
      <c r="E40" s="508"/>
      <c r="F40" s="429"/>
      <c r="G40" s="430"/>
    </row>
    <row r="41" spans="1:7" s="431" customFormat="1" ht="12.75">
      <c r="A41" s="432"/>
      <c r="B41" s="436"/>
      <c r="C41" s="434" t="s">
        <v>675</v>
      </c>
      <c r="D41" s="435">
        <v>1</v>
      </c>
      <c r="E41" s="508"/>
      <c r="F41" s="429">
        <f>D41*E41</f>
        <v>0</v>
      </c>
      <c r="G41" s="430"/>
    </row>
    <row r="42" spans="1:7" s="431" customFormat="1" ht="12.75">
      <c r="A42" s="432"/>
      <c r="B42" s="436"/>
      <c r="C42" s="434"/>
      <c r="D42" s="435"/>
      <c r="E42" s="508"/>
      <c r="F42" s="429"/>
      <c r="G42" s="430"/>
    </row>
    <row r="43" spans="1:7" s="431" customFormat="1" ht="12.75">
      <c r="A43" s="432" t="s">
        <v>685</v>
      </c>
      <c r="B43" s="433" t="s">
        <v>686</v>
      </c>
      <c r="C43" s="434"/>
      <c r="D43" s="435"/>
      <c r="E43" s="509"/>
      <c r="F43" s="429"/>
      <c r="G43" s="430"/>
    </row>
    <row r="44" spans="1:7" s="431" customFormat="1" ht="114.75">
      <c r="A44" s="442"/>
      <c r="B44" s="443" t="s">
        <v>687</v>
      </c>
      <c r="C44" s="434"/>
      <c r="D44" s="435"/>
      <c r="E44" s="509"/>
      <c r="F44" s="429"/>
      <c r="G44" s="430"/>
    </row>
    <row r="45" spans="1:7" s="431" customFormat="1" ht="12.75">
      <c r="A45" s="442"/>
      <c r="B45" s="436"/>
      <c r="C45" s="434" t="s">
        <v>675</v>
      </c>
      <c r="D45" s="435">
        <v>1</v>
      </c>
      <c r="E45" s="508"/>
      <c r="F45" s="429">
        <f>D45*E45</f>
        <v>0</v>
      </c>
      <c r="G45" s="430"/>
    </row>
    <row r="46" spans="1:7" s="431" customFormat="1" ht="12.75">
      <c r="A46" s="432"/>
      <c r="B46" s="436"/>
      <c r="C46" s="434"/>
      <c r="D46" s="435"/>
      <c r="E46" s="508"/>
      <c r="F46" s="429"/>
      <c r="G46" s="430"/>
    </row>
    <row r="47" spans="1:7" s="431" customFormat="1" ht="12.75">
      <c r="A47" s="432" t="s">
        <v>688</v>
      </c>
      <c r="B47" s="433" t="s">
        <v>689</v>
      </c>
      <c r="C47" s="434"/>
      <c r="D47" s="435"/>
      <c r="E47" s="508"/>
      <c r="F47" s="429"/>
      <c r="G47" s="430"/>
    </row>
    <row r="48" spans="1:7" s="431" customFormat="1" ht="114.75">
      <c r="A48" s="432"/>
      <c r="B48" s="443" t="s">
        <v>690</v>
      </c>
      <c r="C48" s="434"/>
      <c r="D48" s="435"/>
      <c r="E48" s="508"/>
      <c r="F48" s="429"/>
      <c r="G48" s="430"/>
    </row>
    <row r="49" spans="1:7" s="431" customFormat="1" ht="12.75">
      <c r="A49" s="432"/>
      <c r="B49" s="436"/>
      <c r="C49" s="434" t="s">
        <v>66</v>
      </c>
      <c r="D49" s="435">
        <v>146</v>
      </c>
      <c r="E49" s="508"/>
      <c r="F49" s="429">
        <f>D49*E49</f>
        <v>0</v>
      </c>
      <c r="G49" s="430"/>
    </row>
    <row r="50" spans="1:7" s="431" customFormat="1" ht="12.75">
      <c r="A50" s="432"/>
      <c r="B50" s="436"/>
      <c r="C50" s="434"/>
      <c r="D50" s="435"/>
      <c r="E50" s="508"/>
      <c r="F50" s="429"/>
      <c r="G50" s="430"/>
    </row>
    <row r="51" spans="1:7" s="431" customFormat="1" ht="12.75">
      <c r="A51" s="432" t="s">
        <v>691</v>
      </c>
      <c r="B51" s="433" t="s">
        <v>692</v>
      </c>
      <c r="C51" s="434"/>
      <c r="D51" s="435"/>
      <c r="E51" s="508"/>
      <c r="F51" s="429"/>
      <c r="G51" s="430"/>
    </row>
    <row r="52" spans="1:7" s="431" customFormat="1" ht="79.5" customHeight="1">
      <c r="A52" s="432"/>
      <c r="B52" s="220" t="s">
        <v>693</v>
      </c>
      <c r="C52" s="434"/>
      <c r="D52" s="435"/>
      <c r="E52" s="508"/>
      <c r="F52" s="429"/>
      <c r="G52" s="430"/>
    </row>
    <row r="53" spans="1:7" s="431" customFormat="1" ht="12.75">
      <c r="A53" s="432"/>
      <c r="B53" s="436"/>
      <c r="C53" s="434" t="s">
        <v>66</v>
      </c>
      <c r="D53" s="435">
        <v>146</v>
      </c>
      <c r="E53" s="508"/>
      <c r="F53" s="429">
        <f>D53*E53</f>
        <v>0</v>
      </c>
      <c r="G53" s="430"/>
    </row>
    <row r="54" spans="1:7" s="431" customFormat="1" ht="12.75">
      <c r="A54" s="432"/>
      <c r="B54" s="436"/>
      <c r="C54" s="434"/>
      <c r="D54" s="435"/>
      <c r="E54" s="508"/>
      <c r="F54" s="429"/>
      <c r="G54" s="430"/>
    </row>
    <row r="55" spans="1:7" s="431" customFormat="1" ht="12.75">
      <c r="A55" s="432" t="s">
        <v>694</v>
      </c>
      <c r="B55" s="433" t="s">
        <v>695</v>
      </c>
      <c r="C55" s="434"/>
      <c r="D55" s="435"/>
      <c r="E55" s="508"/>
      <c r="F55" s="429"/>
      <c r="G55" s="430"/>
    </row>
    <row r="56" spans="1:7" s="431" customFormat="1" ht="38.25">
      <c r="A56" s="432"/>
      <c r="B56" s="220" t="s">
        <v>696</v>
      </c>
      <c r="C56" s="434"/>
      <c r="D56" s="435"/>
      <c r="E56" s="508"/>
      <c r="F56" s="429"/>
      <c r="G56" s="430"/>
    </row>
    <row r="57" spans="1:7" s="431" customFormat="1" ht="12.75">
      <c r="A57" s="432"/>
      <c r="B57" s="436"/>
      <c r="C57" s="434" t="s">
        <v>66</v>
      </c>
      <c r="D57" s="435">
        <v>146</v>
      </c>
      <c r="E57" s="508"/>
      <c r="F57" s="429">
        <f>D57*E57</f>
        <v>0</v>
      </c>
      <c r="G57" s="430"/>
    </row>
    <row r="58" spans="1:7" s="431" customFormat="1" ht="12.75">
      <c r="A58" s="432"/>
      <c r="B58" s="436"/>
      <c r="C58" s="434"/>
      <c r="D58" s="435"/>
      <c r="E58" s="508"/>
      <c r="F58" s="429"/>
      <c r="G58" s="430"/>
    </row>
    <row r="59" spans="1:7" s="431" customFormat="1" ht="12.75">
      <c r="A59" s="432" t="s">
        <v>697</v>
      </c>
      <c r="B59" s="433" t="s">
        <v>698</v>
      </c>
      <c r="C59" s="434"/>
      <c r="D59" s="435"/>
      <c r="E59" s="508"/>
      <c r="F59" s="429"/>
      <c r="G59" s="430"/>
    </row>
    <row r="60" spans="1:7" s="431" customFormat="1" ht="27.75" customHeight="1">
      <c r="A60" s="432"/>
      <c r="B60" s="444" t="s">
        <v>699</v>
      </c>
      <c r="C60" s="434"/>
      <c r="D60" s="435"/>
      <c r="E60" s="508"/>
      <c r="F60" s="429"/>
      <c r="G60" s="430"/>
    </row>
    <row r="61" spans="1:7" s="431" customFormat="1" ht="12.75">
      <c r="A61" s="432"/>
      <c r="B61" s="436"/>
      <c r="C61" s="434" t="s">
        <v>700</v>
      </c>
      <c r="D61" s="435">
        <v>1</v>
      </c>
      <c r="E61" s="508"/>
      <c r="F61" s="429">
        <f>D61*E61</f>
        <v>0</v>
      </c>
      <c r="G61" s="430"/>
    </row>
    <row r="62" spans="1:7" s="431" customFormat="1" ht="12.75">
      <c r="A62" s="432"/>
      <c r="B62" s="436"/>
      <c r="C62" s="434"/>
      <c r="D62" s="435"/>
      <c r="E62" s="508"/>
      <c r="F62" s="429"/>
      <c r="G62" s="430"/>
    </row>
    <row r="63" spans="1:7" s="431" customFormat="1" ht="12.75">
      <c r="A63" s="432" t="s">
        <v>701</v>
      </c>
      <c r="B63" s="433" t="s">
        <v>702</v>
      </c>
      <c r="C63" s="439"/>
      <c r="D63" s="440"/>
      <c r="E63" s="510"/>
      <c r="F63" s="429"/>
      <c r="G63" s="430"/>
    </row>
    <row r="64" spans="1:7" s="431" customFormat="1" ht="38.25">
      <c r="A64" s="432"/>
      <c r="B64" s="220" t="s">
        <v>703</v>
      </c>
      <c r="C64" s="439"/>
      <c r="D64" s="440"/>
      <c r="E64" s="510"/>
      <c r="F64" s="429"/>
      <c r="G64" s="430"/>
    </row>
    <row r="65" spans="1:7" s="431" customFormat="1" ht="12.75">
      <c r="A65" s="432"/>
      <c r="B65" s="436"/>
      <c r="C65" s="439" t="s">
        <v>704</v>
      </c>
      <c r="D65" s="435">
        <v>1</v>
      </c>
      <c r="E65" s="510"/>
      <c r="F65" s="429">
        <f>D65*E65</f>
        <v>0</v>
      </c>
      <c r="G65" s="430"/>
    </row>
    <row r="66" spans="1:7" s="431" customFormat="1" ht="12.75">
      <c r="A66" s="432"/>
      <c r="B66" s="436"/>
      <c r="C66" s="439"/>
      <c r="D66" s="440"/>
      <c r="E66" s="510"/>
      <c r="F66" s="429"/>
      <c r="G66" s="430"/>
    </row>
    <row r="67" spans="1:7" s="431" customFormat="1" ht="12.75">
      <c r="A67" s="432" t="s">
        <v>705</v>
      </c>
      <c r="B67" s="433" t="s">
        <v>706</v>
      </c>
      <c r="C67" s="439"/>
      <c r="D67" s="440"/>
      <c r="E67" s="510"/>
      <c r="F67" s="429"/>
      <c r="G67" s="430"/>
    </row>
    <row r="68" spans="1:7" s="431" customFormat="1" ht="25.5">
      <c r="A68" s="432"/>
      <c r="B68" s="436" t="s">
        <v>707</v>
      </c>
      <c r="C68" s="439"/>
      <c r="D68" s="440"/>
      <c r="E68" s="510"/>
      <c r="F68" s="429"/>
      <c r="G68" s="430"/>
    </row>
    <row r="69" spans="1:7" s="431" customFormat="1" ht="12.75">
      <c r="A69" s="432"/>
      <c r="B69" s="436"/>
      <c r="C69" s="439" t="s">
        <v>704</v>
      </c>
      <c r="D69" s="435">
        <v>1</v>
      </c>
      <c r="E69" s="510"/>
      <c r="F69" s="429">
        <f>D69*E69</f>
        <v>0</v>
      </c>
      <c r="G69" s="430"/>
    </row>
    <row r="70" spans="1:7" s="431" customFormat="1" ht="12.75">
      <c r="A70" s="432"/>
      <c r="B70" s="436"/>
      <c r="C70" s="439"/>
      <c r="D70" s="440"/>
      <c r="E70" s="510"/>
      <c r="F70" s="429"/>
      <c r="G70" s="430"/>
    </row>
    <row r="71" spans="1:7" s="431" customFormat="1" ht="12.75">
      <c r="A71" s="432" t="s">
        <v>708</v>
      </c>
      <c r="B71" s="433" t="s">
        <v>709</v>
      </c>
      <c r="C71" s="439"/>
      <c r="D71" s="440"/>
      <c r="E71" s="510"/>
      <c r="F71" s="429"/>
      <c r="G71" s="430"/>
    </row>
    <row r="72" spans="1:7" s="431" customFormat="1" ht="25.5">
      <c r="A72" s="432"/>
      <c r="B72" s="436" t="s">
        <v>710</v>
      </c>
      <c r="C72" s="439"/>
      <c r="D72" s="440"/>
      <c r="E72" s="510"/>
      <c r="F72" s="429"/>
      <c r="G72" s="430"/>
    </row>
    <row r="73" spans="1:7" s="431" customFormat="1" ht="12.75">
      <c r="A73" s="432"/>
      <c r="B73" s="436"/>
      <c r="C73" s="434" t="s">
        <v>704</v>
      </c>
      <c r="D73" s="435">
        <v>1</v>
      </c>
      <c r="E73" s="508"/>
      <c r="F73" s="429">
        <f>D73*E73</f>
        <v>0</v>
      </c>
      <c r="G73" s="430"/>
    </row>
    <row r="74" spans="1:7" s="431" customFormat="1" ht="12.75">
      <c r="A74" s="445"/>
      <c r="B74" s="446"/>
      <c r="C74" s="447"/>
      <c r="D74" s="448"/>
      <c r="E74" s="511"/>
      <c r="F74" s="449"/>
      <c r="G74" s="430"/>
    </row>
    <row r="75" spans="1:7" s="401" customFormat="1" ht="12.75">
      <c r="A75" s="450" t="s">
        <v>473</v>
      </c>
      <c r="B75" s="450" t="s">
        <v>711</v>
      </c>
      <c r="C75" s="450"/>
      <c r="D75" s="450"/>
      <c r="E75" s="512" t="s">
        <v>226</v>
      </c>
      <c r="F75" s="452">
        <f>SUM(F12:F74)</f>
        <v>0</v>
      </c>
      <c r="G75" s="453"/>
    </row>
    <row r="76" spans="1:7" s="431" customFormat="1" ht="12.75">
      <c r="A76" s="432"/>
      <c r="B76" s="436"/>
      <c r="C76" s="434"/>
      <c r="D76" s="435"/>
      <c r="E76" s="508"/>
      <c r="F76" s="429"/>
      <c r="G76" s="430"/>
    </row>
    <row r="77" spans="1:7" s="431" customFormat="1" ht="12.75">
      <c r="A77" s="432"/>
      <c r="B77" s="436"/>
      <c r="C77" s="434"/>
      <c r="D77" s="435"/>
      <c r="E77" s="508"/>
      <c r="F77" s="429"/>
      <c r="G77" s="430"/>
    </row>
    <row r="78" spans="1:10" s="411" customFormat="1" ht="12.75">
      <c r="A78" s="417" t="s">
        <v>740</v>
      </c>
      <c r="B78" s="417" t="s">
        <v>712</v>
      </c>
      <c r="C78" s="418"/>
      <c r="D78" s="418"/>
      <c r="E78" s="513"/>
      <c r="F78" s="418"/>
      <c r="G78" s="418"/>
      <c r="H78" s="418"/>
      <c r="I78" s="418"/>
      <c r="J78" s="418"/>
    </row>
    <row r="79" spans="1:10" s="411" customFormat="1" ht="12.75">
      <c r="A79" s="417"/>
      <c r="B79" s="417"/>
      <c r="C79" s="418"/>
      <c r="D79" s="418"/>
      <c r="E79" s="513"/>
      <c r="F79" s="418"/>
      <c r="G79" s="418"/>
      <c r="H79" s="418"/>
      <c r="I79" s="418"/>
      <c r="J79" s="418"/>
    </row>
    <row r="80" spans="1:7" s="431" customFormat="1" ht="12.75">
      <c r="A80" s="432" t="s">
        <v>188</v>
      </c>
      <c r="B80" s="433" t="s">
        <v>713</v>
      </c>
      <c r="C80" s="434"/>
      <c r="D80" s="435"/>
      <c r="E80" s="509"/>
      <c r="F80" s="429"/>
      <c r="G80" s="430"/>
    </row>
    <row r="81" spans="1:7" s="431" customFormat="1" ht="38.25">
      <c r="A81" s="432"/>
      <c r="B81" s="220" t="s">
        <v>714</v>
      </c>
      <c r="C81" s="434"/>
      <c r="D81" s="435"/>
      <c r="E81" s="509"/>
      <c r="F81" s="429"/>
      <c r="G81" s="430"/>
    </row>
    <row r="82" spans="1:7" s="431" customFormat="1" ht="12.75">
      <c r="A82" s="432"/>
      <c r="B82" s="436"/>
      <c r="C82" s="434" t="s">
        <v>66</v>
      </c>
      <c r="D82" s="435">
        <v>146</v>
      </c>
      <c r="E82" s="508"/>
      <c r="F82" s="429">
        <f>D82*E82</f>
        <v>0</v>
      </c>
      <c r="G82" s="430"/>
    </row>
    <row r="83" spans="1:7" s="431" customFormat="1" ht="12.75">
      <c r="A83" s="432"/>
      <c r="B83" s="436"/>
      <c r="C83" s="434"/>
      <c r="D83" s="435"/>
      <c r="E83" s="508"/>
      <c r="F83" s="429"/>
      <c r="G83" s="430"/>
    </row>
    <row r="84" spans="1:7" s="431" customFormat="1" ht="12.75">
      <c r="A84" s="432" t="s">
        <v>191</v>
      </c>
      <c r="B84" s="433" t="s">
        <v>715</v>
      </c>
      <c r="C84" s="434"/>
      <c r="D84" s="435"/>
      <c r="E84" s="509"/>
      <c r="F84" s="429"/>
      <c r="G84" s="430"/>
    </row>
    <row r="85" spans="1:7" s="431" customFormat="1" ht="76.5">
      <c r="A85" s="432"/>
      <c r="B85" s="220" t="s">
        <v>716</v>
      </c>
      <c r="C85" s="434"/>
      <c r="D85" s="435"/>
      <c r="E85" s="509"/>
      <c r="F85" s="429"/>
      <c r="G85" s="430"/>
    </row>
    <row r="86" spans="1:7" s="431" customFormat="1" ht="12.75">
      <c r="A86" s="432"/>
      <c r="B86" s="436"/>
      <c r="C86" s="434" t="s">
        <v>461</v>
      </c>
      <c r="D86" s="435">
        <v>143</v>
      </c>
      <c r="E86" s="508"/>
      <c r="F86" s="429">
        <f>D86*E86</f>
        <v>0</v>
      </c>
      <c r="G86" s="430"/>
    </row>
    <row r="87" spans="1:7" s="431" customFormat="1" ht="12.75">
      <c r="A87" s="432"/>
      <c r="B87" s="436"/>
      <c r="C87" s="434"/>
      <c r="D87" s="435"/>
      <c r="E87" s="509"/>
      <c r="F87" s="429"/>
      <c r="G87" s="430"/>
    </row>
    <row r="88" spans="1:7" s="431" customFormat="1" ht="12.75">
      <c r="A88" s="454" t="s">
        <v>194</v>
      </c>
      <c r="B88" s="455" t="s">
        <v>717</v>
      </c>
      <c r="C88" s="456"/>
      <c r="D88" s="457"/>
      <c r="E88" s="509"/>
      <c r="F88" s="429"/>
      <c r="G88" s="430"/>
    </row>
    <row r="89" spans="1:7" s="431" customFormat="1" ht="51">
      <c r="A89" s="454"/>
      <c r="B89" s="220" t="s">
        <v>718</v>
      </c>
      <c r="C89" s="456"/>
      <c r="D89" s="457"/>
      <c r="E89" s="509"/>
      <c r="F89" s="429"/>
      <c r="G89" s="430"/>
    </row>
    <row r="90" spans="1:7" s="431" customFormat="1" ht="12.75">
      <c r="A90" s="432"/>
      <c r="B90" s="436"/>
      <c r="C90" s="434" t="s">
        <v>460</v>
      </c>
      <c r="D90" s="435">
        <v>102</v>
      </c>
      <c r="E90" s="508"/>
      <c r="F90" s="429">
        <f>D90*E90</f>
        <v>0</v>
      </c>
      <c r="G90" s="430"/>
    </row>
    <row r="91" spans="1:7" s="431" customFormat="1" ht="12.75">
      <c r="A91" s="432"/>
      <c r="B91" s="436"/>
      <c r="C91" s="434"/>
      <c r="D91" s="435"/>
      <c r="E91" s="508"/>
      <c r="F91" s="429"/>
      <c r="G91" s="430"/>
    </row>
    <row r="92" spans="1:7" s="431" customFormat="1" ht="12.75">
      <c r="A92" s="432" t="s">
        <v>199</v>
      </c>
      <c r="B92" s="433" t="s">
        <v>719</v>
      </c>
      <c r="C92" s="434"/>
      <c r="D92" s="435"/>
      <c r="E92" s="508"/>
      <c r="F92" s="429"/>
      <c r="G92" s="430"/>
    </row>
    <row r="93" spans="1:7" s="431" customFormat="1" ht="38.25">
      <c r="A93" s="432"/>
      <c r="B93" s="220" t="s">
        <v>720</v>
      </c>
      <c r="C93" s="434"/>
      <c r="D93" s="435"/>
      <c r="E93" s="508"/>
      <c r="F93" s="429"/>
      <c r="G93" s="430"/>
    </row>
    <row r="94" spans="1:7" s="431" customFormat="1" ht="12.75">
      <c r="A94" s="432"/>
      <c r="B94" s="220" t="s">
        <v>721</v>
      </c>
      <c r="C94" s="434" t="s">
        <v>461</v>
      </c>
      <c r="D94" s="435">
        <v>10</v>
      </c>
      <c r="E94" s="508"/>
      <c r="F94" s="429">
        <f>D94*E94</f>
        <v>0</v>
      </c>
      <c r="G94" s="430"/>
    </row>
    <row r="95" spans="1:7" s="431" customFormat="1" ht="12.75">
      <c r="A95" s="432"/>
      <c r="B95" s="220" t="s">
        <v>722</v>
      </c>
      <c r="C95" s="434" t="s">
        <v>461</v>
      </c>
      <c r="D95" s="435">
        <v>15</v>
      </c>
      <c r="E95" s="508"/>
      <c r="F95" s="429">
        <f>D95*E95</f>
        <v>0</v>
      </c>
      <c r="G95" s="430"/>
    </row>
    <row r="96" spans="1:7" s="431" customFormat="1" ht="12.75">
      <c r="A96" s="432"/>
      <c r="B96" s="436"/>
      <c r="C96" s="434"/>
      <c r="D96" s="435"/>
      <c r="E96" s="508"/>
      <c r="F96" s="429"/>
      <c r="G96" s="430"/>
    </row>
    <row r="97" spans="1:7" s="431" customFormat="1" ht="25.5">
      <c r="A97" s="432" t="s">
        <v>202</v>
      </c>
      <c r="B97" s="433" t="s">
        <v>723</v>
      </c>
      <c r="C97" s="434"/>
      <c r="D97" s="435"/>
      <c r="E97" s="508"/>
      <c r="F97" s="429"/>
      <c r="G97" s="430"/>
    </row>
    <row r="98" spans="1:7" s="431" customFormat="1" ht="89.25">
      <c r="A98" s="432"/>
      <c r="B98" s="220" t="s">
        <v>724</v>
      </c>
      <c r="C98" s="434"/>
      <c r="D98" s="435"/>
      <c r="E98" s="508"/>
      <c r="F98" s="429"/>
      <c r="G98" s="430"/>
    </row>
    <row r="99" spans="1:7" s="431" customFormat="1" ht="12.75">
      <c r="A99" s="432"/>
      <c r="B99" s="436"/>
      <c r="C99" s="434" t="s">
        <v>461</v>
      </c>
      <c r="D99" s="435">
        <v>31</v>
      </c>
      <c r="E99" s="508"/>
      <c r="F99" s="429">
        <f>D99*E99</f>
        <v>0</v>
      </c>
      <c r="G99" s="430"/>
    </row>
    <row r="100" spans="1:7" s="431" customFormat="1" ht="12.75">
      <c r="A100" s="432"/>
      <c r="B100" s="436"/>
      <c r="C100" s="434"/>
      <c r="D100" s="435"/>
      <c r="E100" s="508"/>
      <c r="F100" s="429"/>
      <c r="G100" s="430"/>
    </row>
    <row r="101" spans="1:7" s="431" customFormat="1" ht="12.75">
      <c r="A101" s="432" t="s">
        <v>205</v>
      </c>
      <c r="B101" s="433" t="s">
        <v>725</v>
      </c>
      <c r="C101" s="434"/>
      <c r="D101" s="435"/>
      <c r="E101" s="508"/>
      <c r="F101" s="429"/>
      <c r="G101" s="430"/>
    </row>
    <row r="102" spans="1:7" s="431" customFormat="1" ht="89.25">
      <c r="A102" s="432"/>
      <c r="B102" s="222" t="s">
        <v>726</v>
      </c>
      <c r="C102" s="434"/>
      <c r="D102" s="435"/>
      <c r="E102" s="508"/>
      <c r="F102" s="429"/>
      <c r="G102" s="430"/>
    </row>
    <row r="103" spans="1:7" s="431" customFormat="1" ht="12.75">
      <c r="A103" s="432"/>
      <c r="B103" s="436"/>
      <c r="C103" s="434" t="s">
        <v>461</v>
      </c>
      <c r="D103" s="435">
        <v>0.75</v>
      </c>
      <c r="E103" s="508"/>
      <c r="F103" s="429">
        <f>D103*E103</f>
        <v>0</v>
      </c>
      <c r="G103" s="430"/>
    </row>
    <row r="104" spans="1:7" s="431" customFormat="1" ht="12.75">
      <c r="A104" s="432"/>
      <c r="B104" s="436"/>
      <c r="C104" s="434"/>
      <c r="D104" s="435"/>
      <c r="E104" s="508"/>
      <c r="F104" s="429"/>
      <c r="G104" s="430"/>
    </row>
    <row r="105" spans="1:7" s="431" customFormat="1" ht="12.75">
      <c r="A105" s="432" t="s">
        <v>727</v>
      </c>
      <c r="B105" s="433" t="s">
        <v>728</v>
      </c>
      <c r="C105" s="434"/>
      <c r="D105" s="435"/>
      <c r="E105" s="508"/>
      <c r="F105" s="429"/>
      <c r="G105" s="430"/>
    </row>
    <row r="106" spans="1:7" s="431" customFormat="1" ht="38.25">
      <c r="A106" s="432"/>
      <c r="B106" s="222" t="s">
        <v>729</v>
      </c>
      <c r="C106" s="434"/>
      <c r="D106" s="435"/>
      <c r="E106" s="508"/>
      <c r="F106" s="429"/>
      <c r="G106" s="430"/>
    </row>
    <row r="107" spans="1:7" s="431" customFormat="1" ht="12.75">
      <c r="A107" s="432"/>
      <c r="B107" s="436"/>
      <c r="C107" s="434" t="s">
        <v>675</v>
      </c>
      <c r="D107" s="435">
        <v>2</v>
      </c>
      <c r="E107" s="508"/>
      <c r="F107" s="429">
        <f>D107*E107</f>
        <v>0</v>
      </c>
      <c r="G107" s="430"/>
    </row>
    <row r="108" spans="1:7" s="431" customFormat="1" ht="12.75">
      <c r="A108" s="432"/>
      <c r="B108" s="436"/>
      <c r="C108" s="434"/>
      <c r="D108" s="435"/>
      <c r="E108" s="508"/>
      <c r="F108" s="429"/>
      <c r="G108" s="430"/>
    </row>
    <row r="109" spans="1:7" s="431" customFormat="1" ht="12.75">
      <c r="A109" s="432" t="s">
        <v>730</v>
      </c>
      <c r="B109" s="433" t="s">
        <v>731</v>
      </c>
      <c r="C109" s="434"/>
      <c r="D109" s="435"/>
      <c r="E109" s="508"/>
      <c r="F109" s="429"/>
      <c r="G109" s="430"/>
    </row>
    <row r="110" spans="1:7" s="431" customFormat="1" ht="25.5">
      <c r="A110" s="432"/>
      <c r="B110" s="220" t="s">
        <v>381</v>
      </c>
      <c r="C110" s="434"/>
      <c r="D110" s="435"/>
      <c r="E110" s="508"/>
      <c r="F110" s="429"/>
      <c r="G110" s="430"/>
    </row>
    <row r="111" spans="1:7" s="431" customFormat="1" ht="12.75">
      <c r="A111" s="432"/>
      <c r="B111" s="436"/>
      <c r="C111" s="434" t="s">
        <v>461</v>
      </c>
      <c r="D111" s="435">
        <v>92</v>
      </c>
      <c r="E111" s="508"/>
      <c r="F111" s="429">
        <f>D111*E111</f>
        <v>0</v>
      </c>
      <c r="G111" s="430"/>
    </row>
    <row r="112" spans="1:7" s="431" customFormat="1" ht="12.75">
      <c r="A112" s="432"/>
      <c r="B112" s="436"/>
      <c r="C112" s="434"/>
      <c r="D112" s="435"/>
      <c r="E112" s="508"/>
      <c r="F112" s="429"/>
      <c r="G112" s="430"/>
    </row>
    <row r="113" spans="1:7" s="431" customFormat="1" ht="12.75">
      <c r="A113" s="432" t="s">
        <v>382</v>
      </c>
      <c r="B113" s="433" t="s">
        <v>383</v>
      </c>
      <c r="C113" s="434"/>
      <c r="D113" s="435"/>
      <c r="E113" s="508"/>
      <c r="F113" s="429"/>
      <c r="G113" s="430"/>
    </row>
    <row r="114" spans="1:7" s="431" customFormat="1" ht="38.25">
      <c r="A114" s="432"/>
      <c r="B114" s="220" t="s">
        <v>384</v>
      </c>
      <c r="C114" s="434"/>
      <c r="D114" s="435"/>
      <c r="E114" s="508"/>
      <c r="F114" s="429"/>
      <c r="G114" s="430"/>
    </row>
    <row r="115" spans="1:7" s="431" customFormat="1" ht="12.75">
      <c r="A115" s="432"/>
      <c r="B115" s="436"/>
      <c r="C115" s="434" t="s">
        <v>461</v>
      </c>
      <c r="D115" s="435">
        <v>30</v>
      </c>
      <c r="E115" s="508"/>
      <c r="F115" s="429">
        <f>D115*E115</f>
        <v>0</v>
      </c>
      <c r="G115" s="430"/>
    </row>
    <row r="116" spans="1:7" s="431" customFormat="1" ht="12.75">
      <c r="A116" s="432"/>
      <c r="B116" s="436"/>
      <c r="C116" s="434"/>
      <c r="D116" s="435"/>
      <c r="E116" s="508"/>
      <c r="F116" s="429"/>
      <c r="G116" s="430"/>
    </row>
    <row r="117" spans="1:7" s="431" customFormat="1" ht="12.75">
      <c r="A117" s="432" t="s">
        <v>385</v>
      </c>
      <c r="B117" s="433" t="s">
        <v>702</v>
      </c>
      <c r="C117" s="434"/>
      <c r="D117" s="435"/>
      <c r="E117" s="508"/>
      <c r="F117" s="429"/>
      <c r="G117" s="430"/>
    </row>
    <row r="118" spans="1:7" s="431" customFormat="1" ht="38.25">
      <c r="A118" s="432"/>
      <c r="B118" s="220" t="s">
        <v>386</v>
      </c>
      <c r="C118" s="434"/>
      <c r="D118" s="435"/>
      <c r="E118" s="508"/>
      <c r="F118" s="429"/>
      <c r="G118" s="430"/>
    </row>
    <row r="119" spans="1:7" s="431" customFormat="1" ht="12.75">
      <c r="A119" s="432"/>
      <c r="B119" s="436"/>
      <c r="C119" s="434" t="s">
        <v>66</v>
      </c>
      <c r="D119" s="435">
        <v>146</v>
      </c>
      <c r="E119" s="508"/>
      <c r="F119" s="429">
        <f>D119*E119</f>
        <v>0</v>
      </c>
      <c r="G119" s="430"/>
    </row>
    <row r="120" spans="1:7" s="431" customFormat="1" ht="12.75">
      <c r="A120" s="432"/>
      <c r="B120" s="436"/>
      <c r="C120" s="434"/>
      <c r="D120" s="435"/>
      <c r="E120" s="508"/>
      <c r="F120" s="429"/>
      <c r="G120" s="430"/>
    </row>
    <row r="121" spans="1:7" s="431" customFormat="1" ht="12.75">
      <c r="A121" s="432" t="s">
        <v>387</v>
      </c>
      <c r="B121" s="433" t="s">
        <v>706</v>
      </c>
      <c r="C121" s="439"/>
      <c r="D121" s="440"/>
      <c r="E121" s="510"/>
      <c r="F121" s="429"/>
      <c r="G121" s="430"/>
    </row>
    <row r="122" spans="1:7" s="431" customFormat="1" ht="25.5">
      <c r="A122" s="432"/>
      <c r="B122" s="436" t="s">
        <v>707</v>
      </c>
      <c r="C122" s="439"/>
      <c r="D122" s="440"/>
      <c r="E122" s="510"/>
      <c r="F122" s="429"/>
      <c r="G122" s="430"/>
    </row>
    <row r="123" spans="1:7" s="431" customFormat="1" ht="12.75">
      <c r="A123" s="432"/>
      <c r="B123" s="436"/>
      <c r="C123" s="439" t="s">
        <v>704</v>
      </c>
      <c r="D123" s="435">
        <v>1</v>
      </c>
      <c r="E123" s="510"/>
      <c r="F123" s="429">
        <f>D123*E123</f>
        <v>0</v>
      </c>
      <c r="G123" s="430"/>
    </row>
    <row r="124" spans="1:7" s="431" customFormat="1" ht="12.75">
      <c r="A124" s="432"/>
      <c r="B124" s="436"/>
      <c r="C124" s="439"/>
      <c r="D124" s="440"/>
      <c r="E124" s="510"/>
      <c r="F124" s="429"/>
      <c r="G124" s="430"/>
    </row>
    <row r="125" spans="1:7" s="431" customFormat="1" ht="12.75">
      <c r="A125" s="432" t="s">
        <v>388</v>
      </c>
      <c r="B125" s="433" t="s">
        <v>709</v>
      </c>
      <c r="C125" s="439"/>
      <c r="D125" s="440"/>
      <c r="E125" s="510"/>
      <c r="F125" s="429"/>
      <c r="G125" s="430"/>
    </row>
    <row r="126" spans="1:7" s="431" customFormat="1" ht="25.5">
      <c r="A126" s="432"/>
      <c r="B126" s="436" t="s">
        <v>710</v>
      </c>
      <c r="C126" s="439"/>
      <c r="D126" s="440"/>
      <c r="E126" s="510"/>
      <c r="F126" s="429"/>
      <c r="G126" s="430"/>
    </row>
    <row r="127" spans="1:7" s="431" customFormat="1" ht="12.75">
      <c r="A127" s="432"/>
      <c r="B127" s="436"/>
      <c r="C127" s="434" t="s">
        <v>704</v>
      </c>
      <c r="D127" s="435">
        <v>1</v>
      </c>
      <c r="E127" s="508"/>
      <c r="F127" s="429">
        <f>D127*E127</f>
        <v>0</v>
      </c>
      <c r="G127" s="430"/>
    </row>
    <row r="128" spans="1:7" s="431" customFormat="1" ht="12.75">
      <c r="A128" s="445"/>
      <c r="B128" s="446"/>
      <c r="C128" s="447"/>
      <c r="D128" s="448"/>
      <c r="E128" s="449"/>
      <c r="F128" s="449"/>
      <c r="G128" s="430"/>
    </row>
    <row r="129" spans="1:7" s="401" customFormat="1" ht="12.75">
      <c r="A129" s="450" t="s">
        <v>740</v>
      </c>
      <c r="B129" s="450" t="s">
        <v>452</v>
      </c>
      <c r="C129" s="450"/>
      <c r="D129" s="450"/>
      <c r="E129" s="451" t="s">
        <v>226</v>
      </c>
      <c r="F129" s="452">
        <f>SUM(F80:F128)</f>
        <v>0</v>
      </c>
      <c r="G129" s="453"/>
    </row>
    <row r="130" spans="1:7" s="401" customFormat="1" ht="12.75">
      <c r="A130" s="450"/>
      <c r="B130" s="450"/>
      <c r="C130" s="450"/>
      <c r="D130" s="450"/>
      <c r="E130" s="451"/>
      <c r="F130" s="452"/>
      <c r="G130" s="453"/>
    </row>
    <row r="131" spans="1:7" s="411" customFormat="1" ht="15" customHeight="1">
      <c r="A131" s="445"/>
      <c r="B131" s="458"/>
      <c r="C131" s="459"/>
      <c r="D131" s="460"/>
      <c r="E131" s="461"/>
      <c r="F131" s="462"/>
      <c r="G131" s="424"/>
    </row>
    <row r="132" spans="1:7" s="401" customFormat="1" ht="25.5">
      <c r="A132" s="463" t="s">
        <v>446</v>
      </c>
      <c r="B132" s="464" t="s">
        <v>389</v>
      </c>
      <c r="C132" s="450"/>
      <c r="D132" s="450"/>
      <c r="E132" s="465" t="s">
        <v>226</v>
      </c>
      <c r="F132" s="466">
        <f>F75+F129</f>
        <v>0</v>
      </c>
      <c r="G132" s="453"/>
    </row>
    <row r="133" spans="1:7" s="411" customFormat="1" ht="12.75">
      <c r="A133" s="432"/>
      <c r="B133" s="467"/>
      <c r="D133" s="457"/>
      <c r="E133" s="468"/>
      <c r="F133" s="424"/>
      <c r="G133" s="424"/>
    </row>
    <row r="134" spans="1:7" s="411" customFormat="1" ht="18.75" customHeight="1">
      <c r="A134" s="752"/>
      <c r="B134" s="752"/>
      <c r="C134" s="752"/>
      <c r="D134" s="752"/>
      <c r="E134" s="752"/>
      <c r="F134" s="752"/>
      <c r="G134" s="424"/>
    </row>
    <row r="135" spans="1:7" s="411" customFormat="1" ht="12.75">
      <c r="A135" s="432"/>
      <c r="B135" s="467"/>
      <c r="D135" s="457"/>
      <c r="E135" s="468"/>
      <c r="F135" s="424"/>
      <c r="G135" s="424"/>
    </row>
    <row r="136" spans="1:7" s="411" customFormat="1" ht="18.75" customHeight="1">
      <c r="A136" s="417" t="s">
        <v>447</v>
      </c>
      <c r="B136" s="417" t="s">
        <v>390</v>
      </c>
      <c r="C136" s="418"/>
      <c r="D136" s="418"/>
      <c r="E136" s="418"/>
      <c r="F136" s="418"/>
      <c r="G136" s="424"/>
    </row>
    <row r="137" spans="1:6" s="411" customFormat="1" ht="12.75">
      <c r="A137" s="419"/>
      <c r="B137" s="420"/>
      <c r="C137" s="421"/>
      <c r="D137" s="422"/>
      <c r="E137" s="423"/>
      <c r="F137" s="424"/>
    </row>
    <row r="138" spans="1:6" s="411" customFormat="1" ht="12.75">
      <c r="A138" s="417" t="s">
        <v>493</v>
      </c>
      <c r="B138" s="417" t="s">
        <v>659</v>
      </c>
      <c r="C138" s="418"/>
      <c r="D138" s="418"/>
      <c r="E138" s="418"/>
      <c r="F138" s="418"/>
    </row>
    <row r="139" spans="1:6" s="411" customFormat="1" ht="12.75">
      <c r="A139" s="417"/>
      <c r="B139" s="417"/>
      <c r="C139" s="418"/>
      <c r="D139" s="418"/>
      <c r="E139" s="418"/>
      <c r="F139" s="418"/>
    </row>
    <row r="140" spans="1:6" s="411" customFormat="1" ht="25.5">
      <c r="A140" s="432" t="s">
        <v>391</v>
      </c>
      <c r="B140" s="433" t="s">
        <v>392</v>
      </c>
      <c r="C140" s="434"/>
      <c r="D140" s="435"/>
      <c r="E140" s="429"/>
      <c r="F140" s="429"/>
    </row>
    <row r="141" spans="1:6" s="411" customFormat="1" ht="63.75">
      <c r="A141" s="432"/>
      <c r="B141" s="222" t="s">
        <v>393</v>
      </c>
      <c r="C141" s="434"/>
      <c r="D141" s="435"/>
      <c r="E141" s="508"/>
      <c r="F141" s="429"/>
    </row>
    <row r="142" spans="1:6" s="411" customFormat="1" ht="12.75">
      <c r="A142" s="432"/>
      <c r="B142" s="436" t="s">
        <v>394</v>
      </c>
      <c r="C142" s="434" t="s">
        <v>66</v>
      </c>
      <c r="D142" s="435">
        <v>15</v>
      </c>
      <c r="E142" s="508"/>
      <c r="F142" s="429">
        <f>D142*E142</f>
        <v>0</v>
      </c>
    </row>
    <row r="143" spans="1:6" s="411" customFormat="1" ht="12.75">
      <c r="A143" s="432"/>
      <c r="B143" s="436" t="s">
        <v>395</v>
      </c>
      <c r="C143" s="434" t="s">
        <v>66</v>
      </c>
      <c r="D143" s="435">
        <v>90</v>
      </c>
      <c r="E143" s="508"/>
      <c r="F143" s="429">
        <f>D143*E143</f>
        <v>0</v>
      </c>
    </row>
    <row r="144" spans="1:6" s="411" customFormat="1" ht="12.75">
      <c r="A144" s="432"/>
      <c r="B144" s="436" t="s">
        <v>396</v>
      </c>
      <c r="C144" s="434" t="s">
        <v>66</v>
      </c>
      <c r="D144" s="435">
        <v>50</v>
      </c>
      <c r="E144" s="508"/>
      <c r="F144" s="429">
        <f>D144*E144</f>
        <v>0</v>
      </c>
    </row>
    <row r="145" spans="1:6" s="411" customFormat="1" ht="12.75">
      <c r="A145" s="417"/>
      <c r="B145" s="469"/>
      <c r="C145" s="418"/>
      <c r="D145" s="418"/>
      <c r="E145" s="513"/>
      <c r="F145" s="429"/>
    </row>
    <row r="146" spans="1:6" s="411" customFormat="1" ht="12.75">
      <c r="A146" s="432" t="s">
        <v>397</v>
      </c>
      <c r="B146" s="433" t="s">
        <v>398</v>
      </c>
      <c r="C146" s="434"/>
      <c r="D146" s="435"/>
      <c r="E146" s="508"/>
      <c r="F146" s="429"/>
    </row>
    <row r="147" spans="1:6" s="411" customFormat="1" ht="38.25">
      <c r="A147" s="432"/>
      <c r="B147" s="220" t="s">
        <v>399</v>
      </c>
      <c r="C147" s="434"/>
      <c r="D147" s="435"/>
      <c r="E147" s="508"/>
      <c r="F147" s="429"/>
    </row>
    <row r="148" spans="1:6" s="411" customFormat="1" ht="12.75">
      <c r="A148" s="432"/>
      <c r="B148" s="436"/>
      <c r="C148" s="434" t="s">
        <v>66</v>
      </c>
      <c r="D148" s="435">
        <v>155</v>
      </c>
      <c r="E148" s="508"/>
      <c r="F148" s="429">
        <f>D148*E148</f>
        <v>0</v>
      </c>
    </row>
    <row r="149" spans="1:6" s="411" customFormat="1" ht="12.75">
      <c r="A149" s="417"/>
      <c r="B149" s="417"/>
      <c r="C149" s="418"/>
      <c r="D149" s="418"/>
      <c r="E149" s="513"/>
      <c r="F149" s="429"/>
    </row>
    <row r="150" spans="1:6" s="411" customFormat="1" ht="12.75">
      <c r="A150" s="432" t="s">
        <v>400</v>
      </c>
      <c r="B150" s="433" t="s">
        <v>401</v>
      </c>
      <c r="C150" s="434"/>
      <c r="D150" s="435"/>
      <c r="E150" s="508"/>
      <c r="F150" s="429"/>
    </row>
    <row r="151" spans="1:6" s="411" customFormat="1" ht="25.5">
      <c r="A151" s="432"/>
      <c r="B151" s="220" t="s">
        <v>402</v>
      </c>
      <c r="C151" s="434"/>
      <c r="D151" s="435"/>
      <c r="E151" s="508"/>
      <c r="F151" s="429"/>
    </row>
    <row r="152" spans="1:6" s="411" customFormat="1" ht="12.75">
      <c r="A152" s="432"/>
      <c r="B152" s="436"/>
      <c r="C152" s="434" t="s">
        <v>704</v>
      </c>
      <c r="D152" s="435">
        <v>155</v>
      </c>
      <c r="E152" s="508"/>
      <c r="F152" s="429">
        <f>D152*E152</f>
        <v>0</v>
      </c>
    </row>
    <row r="153" spans="1:6" s="411" customFormat="1" ht="12.75">
      <c r="A153" s="417"/>
      <c r="B153" s="417"/>
      <c r="C153" s="418"/>
      <c r="D153" s="418"/>
      <c r="E153" s="513"/>
      <c r="F153" s="429"/>
    </row>
    <row r="154" spans="1:6" s="411" customFormat="1" ht="12.75">
      <c r="A154" s="432" t="s">
        <v>403</v>
      </c>
      <c r="B154" s="433" t="s">
        <v>702</v>
      </c>
      <c r="C154" s="439"/>
      <c r="D154" s="440"/>
      <c r="E154" s="510"/>
      <c r="F154" s="429"/>
    </row>
    <row r="155" spans="1:6" s="411" customFormat="1" ht="38.25">
      <c r="A155" s="432"/>
      <c r="B155" s="220" t="s">
        <v>703</v>
      </c>
      <c r="C155" s="439"/>
      <c r="D155" s="440"/>
      <c r="E155" s="510"/>
      <c r="F155" s="429"/>
    </row>
    <row r="156" spans="1:6" s="411" customFormat="1" ht="12.75">
      <c r="A156" s="432"/>
      <c r="B156" s="436"/>
      <c r="C156" s="470" t="s">
        <v>704</v>
      </c>
      <c r="D156" s="435">
        <v>1</v>
      </c>
      <c r="E156" s="510"/>
      <c r="F156" s="429">
        <f>D156*E156</f>
        <v>0</v>
      </c>
    </row>
    <row r="157" spans="1:6" s="411" customFormat="1" ht="12.75">
      <c r="A157" s="432"/>
      <c r="B157" s="436"/>
      <c r="C157" s="439"/>
      <c r="D157" s="440"/>
      <c r="E157" s="510"/>
      <c r="F157" s="429"/>
    </row>
    <row r="158" spans="1:6" s="411" customFormat="1" ht="12.75">
      <c r="A158" s="432" t="s">
        <v>404</v>
      </c>
      <c r="B158" s="433" t="s">
        <v>706</v>
      </c>
      <c r="C158" s="439"/>
      <c r="D158" s="440"/>
      <c r="E158" s="510"/>
      <c r="F158" s="429"/>
    </row>
    <row r="159" spans="1:6" s="411" customFormat="1" ht="25.5">
      <c r="A159" s="432"/>
      <c r="B159" s="436" t="s">
        <v>707</v>
      </c>
      <c r="C159" s="439"/>
      <c r="D159" s="440"/>
      <c r="E159" s="510"/>
      <c r="F159" s="429"/>
    </row>
    <row r="160" spans="1:6" s="411" customFormat="1" ht="12.75">
      <c r="A160" s="432"/>
      <c r="B160" s="436"/>
      <c r="C160" s="470" t="s">
        <v>704</v>
      </c>
      <c r="D160" s="435">
        <v>1</v>
      </c>
      <c r="E160" s="510"/>
      <c r="F160" s="429">
        <f>D160*E160</f>
        <v>0</v>
      </c>
    </row>
    <row r="161" spans="1:6" s="411" customFormat="1" ht="12.75">
      <c r="A161" s="432"/>
      <c r="B161" s="436"/>
      <c r="C161" s="439"/>
      <c r="D161" s="440"/>
      <c r="E161" s="510"/>
      <c r="F161" s="429"/>
    </row>
    <row r="162" spans="1:6" s="411" customFormat="1" ht="12.75">
      <c r="A162" s="432" t="s">
        <v>405</v>
      </c>
      <c r="B162" s="433" t="s">
        <v>709</v>
      </c>
      <c r="C162" s="439"/>
      <c r="D162" s="440"/>
      <c r="E162" s="510"/>
      <c r="F162" s="429"/>
    </row>
    <row r="163" spans="1:6" s="411" customFormat="1" ht="25.5">
      <c r="A163" s="432"/>
      <c r="B163" s="436" t="s">
        <v>710</v>
      </c>
      <c r="C163" s="439"/>
      <c r="D163" s="440"/>
      <c r="E163" s="510"/>
      <c r="F163" s="429"/>
    </row>
    <row r="164" spans="1:6" s="411" customFormat="1" ht="12.75">
      <c r="A164" s="432"/>
      <c r="B164" s="436"/>
      <c r="C164" s="470" t="s">
        <v>704</v>
      </c>
      <c r="D164" s="435">
        <v>1</v>
      </c>
      <c r="E164" s="508"/>
      <c r="F164" s="429">
        <f>D164*E164</f>
        <v>0</v>
      </c>
    </row>
    <row r="165" spans="1:6" s="411" customFormat="1" ht="12.75">
      <c r="A165" s="445"/>
      <c r="B165" s="446"/>
      <c r="C165" s="447"/>
      <c r="D165" s="448"/>
      <c r="E165" s="511"/>
      <c r="F165" s="449"/>
    </row>
    <row r="166" spans="1:6" s="411" customFormat="1" ht="12.75">
      <c r="A166" s="450" t="s">
        <v>493</v>
      </c>
      <c r="B166" s="450" t="s">
        <v>711</v>
      </c>
      <c r="C166" s="450"/>
      <c r="D166" s="450"/>
      <c r="E166" s="512" t="s">
        <v>226</v>
      </c>
      <c r="F166" s="452">
        <f>SUM(F141:F165)</f>
        <v>0</v>
      </c>
    </row>
    <row r="167" spans="1:6" s="411" customFormat="1" ht="12.75">
      <c r="A167" s="417"/>
      <c r="B167" s="417"/>
      <c r="C167" s="418"/>
      <c r="D167" s="418"/>
      <c r="E167" s="513"/>
      <c r="F167" s="418"/>
    </row>
    <row r="168" spans="1:6" s="411" customFormat="1" ht="12.75">
      <c r="A168" s="417"/>
      <c r="B168" s="417"/>
      <c r="C168" s="418"/>
      <c r="D168" s="418"/>
      <c r="E168" s="513"/>
      <c r="F168" s="418"/>
    </row>
    <row r="169" spans="1:6" s="411" customFormat="1" ht="12.75">
      <c r="A169" s="417" t="s">
        <v>743</v>
      </c>
      <c r="B169" s="417" t="s">
        <v>712</v>
      </c>
      <c r="C169" s="418"/>
      <c r="D169" s="418"/>
      <c r="E169" s="513"/>
      <c r="F169" s="418"/>
    </row>
    <row r="170" spans="1:6" s="411" customFormat="1" ht="12.75">
      <c r="A170" s="417"/>
      <c r="B170" s="417"/>
      <c r="C170" s="418"/>
      <c r="D170" s="418"/>
      <c r="E170" s="513"/>
      <c r="F170" s="418"/>
    </row>
    <row r="171" spans="1:6" s="411" customFormat="1" ht="12.75">
      <c r="A171" s="432" t="s">
        <v>406</v>
      </c>
      <c r="B171" s="433" t="s">
        <v>713</v>
      </c>
      <c r="C171" s="434"/>
      <c r="D171" s="435"/>
      <c r="E171" s="509"/>
      <c r="F171" s="429"/>
    </row>
    <row r="172" spans="1:6" s="411" customFormat="1" ht="38.25">
      <c r="A172" s="432"/>
      <c r="B172" s="220" t="s">
        <v>407</v>
      </c>
      <c r="C172" s="434"/>
      <c r="D172" s="435"/>
      <c r="E172" s="509"/>
      <c r="F172" s="429"/>
    </row>
    <row r="173" spans="1:6" s="411" customFormat="1" ht="12.75">
      <c r="A173" s="432"/>
      <c r="B173" s="436"/>
      <c r="C173" s="434" t="s">
        <v>66</v>
      </c>
      <c r="D173" s="435">
        <v>150</v>
      </c>
      <c r="E173" s="508"/>
      <c r="F173" s="429">
        <f>D173*E173</f>
        <v>0</v>
      </c>
    </row>
    <row r="174" spans="1:6" s="411" customFormat="1" ht="12.75">
      <c r="A174" s="432"/>
      <c r="B174" s="436"/>
      <c r="C174" s="434"/>
      <c r="D174" s="435"/>
      <c r="E174" s="508"/>
      <c r="F174" s="429"/>
    </row>
    <row r="175" spans="1:6" s="411" customFormat="1" ht="12.75">
      <c r="A175" s="432" t="s">
        <v>408</v>
      </c>
      <c r="B175" s="433" t="s">
        <v>409</v>
      </c>
      <c r="C175" s="434"/>
      <c r="D175" s="435"/>
      <c r="E175" s="509"/>
      <c r="F175" s="429"/>
    </row>
    <row r="176" spans="1:6" s="411" customFormat="1" ht="102">
      <c r="A176" s="432"/>
      <c r="B176" s="222" t="s">
        <v>410</v>
      </c>
      <c r="C176" s="434"/>
      <c r="D176" s="435"/>
      <c r="E176" s="509"/>
      <c r="F176" s="429"/>
    </row>
    <row r="177" spans="1:6" s="411" customFormat="1" ht="12.75">
      <c r="A177" s="432"/>
      <c r="B177" s="436"/>
      <c r="C177" s="434" t="s">
        <v>461</v>
      </c>
      <c r="D177" s="435">
        <v>144</v>
      </c>
      <c r="E177" s="508"/>
      <c r="F177" s="429">
        <f>D177*E177</f>
        <v>0</v>
      </c>
    </row>
    <row r="178" spans="1:6" s="411" customFormat="1" ht="12.75">
      <c r="A178" s="432"/>
      <c r="B178" s="436"/>
      <c r="C178" s="434"/>
      <c r="D178" s="435"/>
      <c r="E178" s="508"/>
      <c r="F178" s="429"/>
    </row>
    <row r="179" spans="1:6" s="411" customFormat="1" ht="12.75">
      <c r="A179" s="454" t="s">
        <v>411</v>
      </c>
      <c r="B179" s="455" t="s">
        <v>717</v>
      </c>
      <c r="C179" s="456"/>
      <c r="D179" s="457"/>
      <c r="E179" s="509"/>
      <c r="F179" s="429"/>
    </row>
    <row r="180" spans="1:6" s="411" customFormat="1" ht="63.75">
      <c r="A180" s="454"/>
      <c r="B180" s="220" t="s">
        <v>412</v>
      </c>
      <c r="C180" s="456"/>
      <c r="D180" s="457"/>
      <c r="E180" s="509"/>
      <c r="F180" s="429"/>
    </row>
    <row r="181" spans="1:6" s="411" customFormat="1" ht="12.75">
      <c r="A181" s="432"/>
      <c r="B181" s="436"/>
      <c r="C181" s="434" t="s">
        <v>460</v>
      </c>
      <c r="D181" s="435">
        <v>120</v>
      </c>
      <c r="E181" s="508"/>
      <c r="F181" s="429">
        <f>D181*E181</f>
        <v>0</v>
      </c>
    </row>
    <row r="182" spans="1:6" s="411" customFormat="1" ht="12.75">
      <c r="A182" s="432"/>
      <c r="B182" s="436"/>
      <c r="C182" s="434"/>
      <c r="D182" s="435"/>
      <c r="E182" s="508"/>
      <c r="F182" s="429"/>
    </row>
    <row r="183" spans="1:6" s="411" customFormat="1" ht="12.75">
      <c r="A183" s="432" t="s">
        <v>413</v>
      </c>
      <c r="B183" s="433" t="s">
        <v>719</v>
      </c>
      <c r="C183" s="434"/>
      <c r="D183" s="435"/>
      <c r="E183" s="508"/>
      <c r="F183" s="429"/>
    </row>
    <row r="184" spans="1:6" s="411" customFormat="1" ht="63.75">
      <c r="A184" s="432"/>
      <c r="B184" s="220" t="s">
        <v>414</v>
      </c>
      <c r="C184" s="434"/>
      <c r="D184" s="435"/>
      <c r="E184" s="508"/>
      <c r="F184" s="429"/>
    </row>
    <row r="185" spans="1:6" s="411" customFormat="1" ht="12.75">
      <c r="A185" s="432"/>
      <c r="B185" s="436"/>
      <c r="C185" s="434" t="s">
        <v>461</v>
      </c>
      <c r="D185" s="435">
        <v>12</v>
      </c>
      <c r="E185" s="508"/>
      <c r="F185" s="429">
        <f>D185*E185</f>
        <v>0</v>
      </c>
    </row>
    <row r="186" spans="1:6" s="411" customFormat="1" ht="12.75">
      <c r="A186" s="432"/>
      <c r="B186" s="436"/>
      <c r="C186" s="434"/>
      <c r="D186" s="435"/>
      <c r="E186" s="508"/>
      <c r="F186" s="429"/>
    </row>
    <row r="187" spans="1:6" s="411" customFormat="1" ht="12.75">
      <c r="A187" s="432" t="s">
        <v>415</v>
      </c>
      <c r="B187" s="433" t="s">
        <v>416</v>
      </c>
      <c r="C187" s="434"/>
      <c r="D187" s="435"/>
      <c r="E187" s="508"/>
      <c r="F187" s="429"/>
    </row>
    <row r="188" spans="1:6" s="411" customFormat="1" ht="38.25">
      <c r="A188" s="221"/>
      <c r="B188" s="220" t="s">
        <v>417</v>
      </c>
      <c r="C188" s="222"/>
      <c r="D188" s="223"/>
      <c r="E188" s="224"/>
      <c r="F188" s="429"/>
    </row>
    <row r="189" spans="1:6" s="411" customFormat="1" ht="25.5">
      <c r="A189" s="221"/>
      <c r="B189" s="220" t="s">
        <v>418</v>
      </c>
      <c r="C189" s="222"/>
      <c r="D189" s="223"/>
      <c r="E189" s="224"/>
      <c r="F189" s="429"/>
    </row>
    <row r="190" spans="1:6" s="411" customFormat="1" ht="12.75">
      <c r="A190" s="432"/>
      <c r="B190" s="436"/>
      <c r="C190" s="434" t="s">
        <v>461</v>
      </c>
      <c r="D190" s="435">
        <v>18</v>
      </c>
      <c r="E190" s="508"/>
      <c r="F190" s="429">
        <f>D190*E190</f>
        <v>0</v>
      </c>
    </row>
    <row r="191" spans="1:6" s="411" customFormat="1" ht="12.75">
      <c r="A191" s="432"/>
      <c r="B191" s="436"/>
      <c r="C191" s="434"/>
      <c r="D191" s="435"/>
      <c r="E191" s="508"/>
      <c r="F191" s="429"/>
    </row>
    <row r="192" spans="1:6" s="411" customFormat="1" ht="12.75">
      <c r="A192" s="432" t="s">
        <v>419</v>
      </c>
      <c r="B192" s="433" t="s">
        <v>420</v>
      </c>
      <c r="C192" s="434"/>
      <c r="D192" s="435"/>
      <c r="E192" s="508"/>
      <c r="F192" s="429"/>
    </row>
    <row r="193" spans="1:6" s="411" customFormat="1" ht="25.5">
      <c r="A193" s="432"/>
      <c r="B193" s="220" t="s">
        <v>421</v>
      </c>
      <c r="C193" s="434"/>
      <c r="D193" s="435"/>
      <c r="E193" s="508"/>
      <c r="F193" s="429"/>
    </row>
    <row r="194" spans="1:6" s="411" customFormat="1" ht="12.75">
      <c r="A194" s="432"/>
      <c r="B194" s="436"/>
      <c r="C194" s="434" t="s">
        <v>461</v>
      </c>
      <c r="D194" s="435">
        <v>120</v>
      </c>
      <c r="E194" s="508"/>
      <c r="F194" s="429">
        <f>D194*E194</f>
        <v>0</v>
      </c>
    </row>
    <row r="195" spans="1:6" s="411" customFormat="1" ht="12.75">
      <c r="A195" s="432"/>
      <c r="B195" s="436"/>
      <c r="C195" s="434"/>
      <c r="D195" s="435"/>
      <c r="E195" s="508"/>
      <c r="F195" s="429"/>
    </row>
    <row r="196" spans="1:6" s="411" customFormat="1" ht="12.75">
      <c r="A196" s="432" t="s">
        <v>422</v>
      </c>
      <c r="B196" s="433" t="s">
        <v>383</v>
      </c>
      <c r="C196" s="434"/>
      <c r="D196" s="435"/>
      <c r="E196" s="508"/>
      <c r="F196" s="429"/>
    </row>
    <row r="197" spans="1:6" s="411" customFormat="1" ht="38.25">
      <c r="A197" s="221"/>
      <c r="B197" s="220" t="s">
        <v>423</v>
      </c>
      <c r="C197" s="225"/>
      <c r="D197" s="226"/>
      <c r="E197" s="224"/>
      <c r="F197" s="429"/>
    </row>
    <row r="198" spans="1:6" s="411" customFormat="1" ht="25.5">
      <c r="A198" s="221"/>
      <c r="B198" s="220" t="s">
        <v>424</v>
      </c>
      <c r="C198" s="225"/>
      <c r="D198" s="226"/>
      <c r="E198" s="224"/>
      <c r="F198" s="429"/>
    </row>
    <row r="199" spans="1:6" s="411" customFormat="1" ht="12.75">
      <c r="A199" s="432"/>
      <c r="B199" s="436"/>
      <c r="C199" s="434" t="s">
        <v>461</v>
      </c>
      <c r="D199" s="435">
        <v>30</v>
      </c>
      <c r="E199" s="508"/>
      <c r="F199" s="429">
        <f>D199*E199</f>
        <v>0</v>
      </c>
    </row>
    <row r="200" spans="1:6" s="411" customFormat="1" ht="12.75">
      <c r="A200" s="432"/>
      <c r="B200" s="436"/>
      <c r="C200" s="434"/>
      <c r="D200" s="435"/>
      <c r="E200" s="508"/>
      <c r="F200" s="429"/>
    </row>
    <row r="201" spans="1:6" s="411" customFormat="1" ht="12.75">
      <c r="A201" s="432" t="s">
        <v>425</v>
      </c>
      <c r="B201" s="433" t="s">
        <v>426</v>
      </c>
      <c r="C201" s="434"/>
      <c r="D201" s="435"/>
      <c r="E201" s="508"/>
      <c r="F201" s="429"/>
    </row>
    <row r="202" spans="1:6" s="411" customFormat="1" ht="89.25">
      <c r="A202" s="221"/>
      <c r="B202" s="220" t="s">
        <v>427</v>
      </c>
      <c r="C202" s="225"/>
      <c r="D202" s="226"/>
      <c r="E202" s="224"/>
      <c r="F202" s="429"/>
    </row>
    <row r="203" spans="1:6" s="411" customFormat="1" ht="89.25">
      <c r="A203" s="221"/>
      <c r="B203" s="220" t="s">
        <v>428</v>
      </c>
      <c r="C203" s="225"/>
      <c r="D203" s="226"/>
      <c r="E203" s="224"/>
      <c r="F203" s="429"/>
    </row>
    <row r="204" spans="1:6" s="411" customFormat="1" ht="76.5">
      <c r="A204" s="221"/>
      <c r="B204" s="220" t="s">
        <v>429</v>
      </c>
      <c r="C204" s="225"/>
      <c r="D204" s="226"/>
      <c r="E204" s="224"/>
      <c r="F204" s="429"/>
    </row>
    <row r="205" spans="1:6" s="411" customFormat="1" ht="216.75">
      <c r="A205" s="221"/>
      <c r="B205" s="220" t="s">
        <v>430</v>
      </c>
      <c r="C205" s="225"/>
      <c r="D205" s="226"/>
      <c r="E205" s="224"/>
      <c r="F205" s="429"/>
    </row>
    <row r="206" spans="1:6" ht="14.25">
      <c r="A206" s="432"/>
      <c r="B206" s="436" t="s">
        <v>431</v>
      </c>
      <c r="C206" s="434" t="s">
        <v>443</v>
      </c>
      <c r="D206" s="435">
        <v>3</v>
      </c>
      <c r="E206" s="508"/>
      <c r="F206" s="429">
        <f>D206*E206</f>
        <v>0</v>
      </c>
    </row>
    <row r="207" spans="1:6" ht="14.25">
      <c r="A207" s="432"/>
      <c r="B207" s="436"/>
      <c r="C207" s="434"/>
      <c r="D207" s="435"/>
      <c r="E207" s="508"/>
      <c r="F207" s="429"/>
    </row>
    <row r="208" spans="1:6" ht="14.25">
      <c r="A208" s="432" t="s">
        <v>432</v>
      </c>
      <c r="B208" s="433" t="s">
        <v>433</v>
      </c>
      <c r="C208" s="435"/>
      <c r="D208" s="435"/>
      <c r="E208" s="508"/>
      <c r="F208" s="429"/>
    </row>
    <row r="209" spans="1:6" ht="229.5">
      <c r="A209" s="442"/>
      <c r="B209" s="370" t="s">
        <v>434</v>
      </c>
      <c r="C209" s="435"/>
      <c r="D209" s="435"/>
      <c r="E209" s="508"/>
      <c r="F209" s="429"/>
    </row>
    <row r="210" spans="1:6" ht="63.75">
      <c r="A210" s="442"/>
      <c r="B210" s="370" t="s">
        <v>435</v>
      </c>
      <c r="C210" s="435"/>
      <c r="D210" s="435"/>
      <c r="E210" s="508"/>
      <c r="F210" s="429"/>
    </row>
    <row r="211" spans="1:6" ht="14.25">
      <c r="A211" s="442"/>
      <c r="B211" s="436" t="s">
        <v>436</v>
      </c>
      <c r="C211" s="435" t="s">
        <v>443</v>
      </c>
      <c r="D211" s="435">
        <v>72</v>
      </c>
      <c r="E211" s="508"/>
      <c r="F211" s="429">
        <f>D211*E211</f>
        <v>0</v>
      </c>
    </row>
    <row r="212" spans="1:6" ht="14.25">
      <c r="A212" s="442"/>
      <c r="B212" s="436" t="s">
        <v>437</v>
      </c>
      <c r="C212" s="435" t="s">
        <v>443</v>
      </c>
      <c r="D212" s="435">
        <v>4</v>
      </c>
      <c r="E212" s="508"/>
      <c r="F212" s="429">
        <f>D212*E212</f>
        <v>0</v>
      </c>
    </row>
    <row r="213" spans="1:6" ht="14.25">
      <c r="A213" s="442"/>
      <c r="B213" s="436" t="s">
        <v>438</v>
      </c>
      <c r="C213" s="435" t="s">
        <v>443</v>
      </c>
      <c r="D213" s="435">
        <v>74</v>
      </c>
      <c r="E213" s="508"/>
      <c r="F213" s="429">
        <f>D213*E213</f>
        <v>0</v>
      </c>
    </row>
    <row r="214" spans="1:6" ht="14.25">
      <c r="A214" s="432"/>
      <c r="B214" s="436"/>
      <c r="C214" s="434"/>
      <c r="D214" s="435"/>
      <c r="E214" s="508"/>
      <c r="F214" s="429"/>
    </row>
    <row r="215" spans="1:6" ht="14.25">
      <c r="A215" s="432" t="s">
        <v>439</v>
      </c>
      <c r="B215" s="433" t="s">
        <v>0</v>
      </c>
      <c r="C215" s="435"/>
      <c r="D215" s="435"/>
      <c r="E215" s="508"/>
      <c r="F215" s="429"/>
    </row>
    <row r="216" spans="1:6" ht="178.5">
      <c r="A216" s="442"/>
      <c r="B216" s="370" t="s">
        <v>1</v>
      </c>
      <c r="C216" s="435"/>
      <c r="D216" s="435"/>
      <c r="E216" s="508"/>
      <c r="F216" s="429"/>
    </row>
    <row r="217" spans="1:6" ht="63.75">
      <c r="A217" s="442"/>
      <c r="B217" s="370" t="s">
        <v>435</v>
      </c>
      <c r="C217" s="435"/>
      <c r="D217" s="435"/>
      <c r="E217" s="508"/>
      <c r="F217" s="429"/>
    </row>
    <row r="218" spans="1:6" ht="14.25">
      <c r="A218" s="442"/>
      <c r="B218" s="436" t="s">
        <v>436</v>
      </c>
      <c r="C218" s="435" t="s">
        <v>443</v>
      </c>
      <c r="D218" s="435">
        <v>179</v>
      </c>
      <c r="E218" s="508"/>
      <c r="F218" s="429">
        <f>D218*E218</f>
        <v>0</v>
      </c>
    </row>
    <row r="219" spans="1:6" ht="14.25">
      <c r="A219" s="442"/>
      <c r="B219" s="436" t="s">
        <v>2</v>
      </c>
      <c r="C219" s="435" t="s">
        <v>443</v>
      </c>
      <c r="D219" s="435">
        <v>1</v>
      </c>
      <c r="E219" s="508"/>
      <c r="F219" s="429">
        <f>D219*E219</f>
        <v>0</v>
      </c>
    </row>
    <row r="220" spans="1:6" ht="14.25">
      <c r="A220" s="442"/>
      <c r="B220" s="436" t="s">
        <v>437</v>
      </c>
      <c r="C220" s="435" t="s">
        <v>443</v>
      </c>
      <c r="D220" s="435">
        <v>10</v>
      </c>
      <c r="E220" s="508"/>
      <c r="F220" s="429">
        <f>D220*E220</f>
        <v>0</v>
      </c>
    </row>
    <row r="221" spans="1:6" ht="14.25">
      <c r="A221" s="442"/>
      <c r="B221" s="436" t="s">
        <v>438</v>
      </c>
      <c r="C221" s="435" t="s">
        <v>443</v>
      </c>
      <c r="D221" s="435">
        <v>185</v>
      </c>
      <c r="E221" s="508"/>
      <c r="F221" s="429">
        <f>D221*E221</f>
        <v>0</v>
      </c>
    </row>
    <row r="222" spans="1:6" ht="14.25">
      <c r="A222" s="432"/>
      <c r="B222" s="436"/>
      <c r="C222" s="434"/>
      <c r="D222" s="435"/>
      <c r="E222" s="508"/>
      <c r="F222" s="429"/>
    </row>
    <row r="223" spans="1:6" ht="14.25">
      <c r="A223" s="432" t="s">
        <v>3</v>
      </c>
      <c r="B223" s="433" t="s">
        <v>702</v>
      </c>
      <c r="C223" s="434"/>
      <c r="D223" s="435"/>
      <c r="E223" s="508"/>
      <c r="F223" s="429"/>
    </row>
    <row r="224" spans="1:6" ht="38.25">
      <c r="A224" s="432"/>
      <c r="B224" s="220" t="s">
        <v>703</v>
      </c>
      <c r="C224" s="434"/>
      <c r="D224" s="435"/>
      <c r="E224" s="508"/>
      <c r="F224" s="429"/>
    </row>
    <row r="225" spans="1:6" ht="14.25">
      <c r="A225" s="432"/>
      <c r="B225" s="436"/>
      <c r="C225" s="434" t="s">
        <v>66</v>
      </c>
      <c r="D225" s="435">
        <v>880</v>
      </c>
      <c r="E225" s="508"/>
      <c r="F225" s="429">
        <f>D225*E225</f>
        <v>0</v>
      </c>
    </row>
    <row r="226" spans="1:6" ht="14.25">
      <c r="A226" s="432"/>
      <c r="B226" s="436"/>
      <c r="C226" s="434"/>
      <c r="D226" s="435"/>
      <c r="E226" s="508"/>
      <c r="F226" s="429"/>
    </row>
    <row r="227" spans="1:6" ht="14.25">
      <c r="A227" s="432" t="s">
        <v>4</v>
      </c>
      <c r="B227" s="433" t="s">
        <v>706</v>
      </c>
      <c r="C227" s="439"/>
      <c r="D227" s="440"/>
      <c r="E227" s="510"/>
      <c r="F227" s="429"/>
    </row>
    <row r="228" spans="1:6" ht="25.5">
      <c r="A228" s="432"/>
      <c r="B228" s="436" t="s">
        <v>707</v>
      </c>
      <c r="C228" s="439"/>
      <c r="D228" s="440"/>
      <c r="E228" s="510"/>
      <c r="F228" s="429"/>
    </row>
    <row r="229" spans="1:6" ht="14.25">
      <c r="A229" s="432"/>
      <c r="B229" s="436"/>
      <c r="C229" s="439" t="s">
        <v>704</v>
      </c>
      <c r="D229" s="435">
        <v>1</v>
      </c>
      <c r="E229" s="510"/>
      <c r="F229" s="429">
        <f>D229*E229</f>
        <v>0</v>
      </c>
    </row>
    <row r="230" spans="1:6" ht="14.25">
      <c r="A230" s="432"/>
      <c r="B230" s="436"/>
      <c r="C230" s="439"/>
      <c r="D230" s="440"/>
      <c r="E230" s="510"/>
      <c r="F230" s="429"/>
    </row>
    <row r="231" spans="1:6" ht="14.25">
      <c r="A231" s="432" t="s">
        <v>5</v>
      </c>
      <c r="B231" s="433" t="s">
        <v>709</v>
      </c>
      <c r="C231" s="439"/>
      <c r="D231" s="440"/>
      <c r="E231" s="510"/>
      <c r="F231" s="429"/>
    </row>
    <row r="232" spans="1:6" ht="25.5">
      <c r="A232" s="432"/>
      <c r="B232" s="436" t="s">
        <v>710</v>
      </c>
      <c r="C232" s="439"/>
      <c r="D232" s="440"/>
      <c r="E232" s="510"/>
      <c r="F232" s="429"/>
    </row>
    <row r="233" spans="1:6" ht="14.25">
      <c r="A233" s="432"/>
      <c r="B233" s="436"/>
      <c r="C233" s="434" t="s">
        <v>704</v>
      </c>
      <c r="D233" s="435">
        <v>1</v>
      </c>
      <c r="E233" s="508"/>
      <c r="F233" s="429">
        <f>D233*E233</f>
        <v>0</v>
      </c>
    </row>
    <row r="234" spans="1:6" ht="14.25">
      <c r="A234" s="432"/>
      <c r="B234" s="436"/>
      <c r="C234" s="434"/>
      <c r="D234" s="435"/>
      <c r="E234" s="429"/>
      <c r="F234" s="429"/>
    </row>
    <row r="235" spans="1:6" ht="14.25">
      <c r="A235" s="471" t="s">
        <v>743</v>
      </c>
      <c r="B235" s="471" t="s">
        <v>452</v>
      </c>
      <c r="C235" s="471"/>
      <c r="D235" s="471"/>
      <c r="E235" s="472" t="s">
        <v>226</v>
      </c>
      <c r="F235" s="473">
        <f>SUM(F171:F234)</f>
        <v>0</v>
      </c>
    </row>
    <row r="236" spans="1:6" ht="14.25">
      <c r="A236" s="445"/>
      <c r="B236" s="458"/>
      <c r="C236" s="459"/>
      <c r="D236" s="460"/>
      <c r="E236" s="461"/>
      <c r="F236" s="462"/>
    </row>
    <row r="237" spans="1:6" ht="14.25">
      <c r="A237" s="450" t="s">
        <v>447</v>
      </c>
      <c r="B237" s="450" t="s">
        <v>6</v>
      </c>
      <c r="C237" s="450"/>
      <c r="D237" s="450"/>
      <c r="E237" s="451" t="s">
        <v>226</v>
      </c>
      <c r="F237" s="452">
        <f>F166+F235</f>
        <v>0</v>
      </c>
    </row>
    <row r="238" spans="1:7" s="411" customFormat="1" ht="12.75">
      <c r="A238" s="432"/>
      <c r="B238" s="467"/>
      <c r="D238" s="457"/>
      <c r="E238" s="468"/>
      <c r="F238" s="424"/>
      <c r="G238" s="424"/>
    </row>
    <row r="239" spans="1:7" s="411" customFormat="1" ht="18.75" customHeight="1">
      <c r="A239" s="752"/>
      <c r="B239" s="752"/>
      <c r="C239" s="752"/>
      <c r="D239" s="752"/>
      <c r="E239" s="752"/>
      <c r="F239" s="752"/>
      <c r="G239" s="424"/>
    </row>
    <row r="240" spans="1:7" s="411" customFormat="1" ht="15" customHeight="1">
      <c r="A240" s="432" t="s">
        <v>448</v>
      </c>
      <c r="B240" s="753" t="s">
        <v>275</v>
      </c>
      <c r="C240" s="753"/>
      <c r="D240" s="753"/>
      <c r="E240" s="753"/>
      <c r="F240" s="753"/>
      <c r="G240" s="424"/>
    </row>
    <row r="242" spans="1:6" ht="25.5">
      <c r="A242" s="442" t="s">
        <v>322</v>
      </c>
      <c r="B242" s="467" t="s">
        <v>276</v>
      </c>
      <c r="C242" s="411"/>
      <c r="D242" s="457"/>
      <c r="E242" s="707"/>
      <c r="F242" s="424"/>
    </row>
    <row r="243" spans="1:6" ht="14.25">
      <c r="A243" s="442"/>
      <c r="B243" s="467"/>
      <c r="C243" s="411"/>
      <c r="D243" s="457"/>
      <c r="E243" s="707"/>
      <c r="F243" s="424"/>
    </row>
    <row r="244" spans="1:6" ht="14.25">
      <c r="A244" s="442"/>
      <c r="B244" s="467" t="s">
        <v>277</v>
      </c>
      <c r="C244" s="411"/>
      <c r="D244" s="457"/>
      <c r="E244" s="707"/>
      <c r="F244" s="424"/>
    </row>
    <row r="245" spans="1:6" ht="14.25">
      <c r="A245" s="442"/>
      <c r="B245" s="467" t="s">
        <v>278</v>
      </c>
      <c r="C245" s="411"/>
      <c r="D245" s="457"/>
      <c r="E245" s="707"/>
      <c r="F245" s="424"/>
    </row>
    <row r="246" spans="1:6" ht="14.25">
      <c r="A246" s="442"/>
      <c r="B246" s="467" t="s">
        <v>279</v>
      </c>
      <c r="C246" s="411"/>
      <c r="D246" s="457"/>
      <c r="E246" s="707"/>
      <c r="F246" s="424"/>
    </row>
    <row r="247" spans="1:6" ht="14.25">
      <c r="A247" s="442"/>
      <c r="B247" s="467" t="s">
        <v>280</v>
      </c>
      <c r="C247" s="411" t="s">
        <v>281</v>
      </c>
      <c r="D247" s="457">
        <v>1</v>
      </c>
      <c r="E247" s="707"/>
      <c r="F247" s="697">
        <f>D247*E247</f>
        <v>0</v>
      </c>
    </row>
    <row r="248" spans="1:6" ht="14.25">
      <c r="A248" s="442"/>
      <c r="B248" s="467"/>
      <c r="C248" s="411"/>
      <c r="D248" s="457"/>
      <c r="E248" s="707"/>
      <c r="F248" s="697"/>
    </row>
    <row r="249" spans="1:6" ht="14.25">
      <c r="A249" s="442"/>
      <c r="B249" s="467"/>
      <c r="C249" s="411"/>
      <c r="D249" s="457"/>
      <c r="E249" s="707"/>
      <c r="F249" s="697"/>
    </row>
    <row r="250" spans="1:6" ht="25.5">
      <c r="A250" s="442" t="s">
        <v>356</v>
      </c>
      <c r="B250" s="698" t="s">
        <v>282</v>
      </c>
      <c r="C250" s="699"/>
      <c r="D250" s="700"/>
      <c r="E250" s="708"/>
      <c r="F250" s="697"/>
    </row>
    <row r="251" spans="1:6" ht="14.25">
      <c r="A251" s="442"/>
      <c r="B251" s="698"/>
      <c r="C251" s="699"/>
      <c r="D251" s="700"/>
      <c r="E251" s="708"/>
      <c r="F251" s="697"/>
    </row>
    <row r="252" spans="1:6" ht="55.5" customHeight="1">
      <c r="A252" s="442"/>
      <c r="B252" s="698" t="s">
        <v>283</v>
      </c>
      <c r="C252" s="699" t="s">
        <v>281</v>
      </c>
      <c r="D252" s="700">
        <v>1</v>
      </c>
      <c r="E252" s="708"/>
      <c r="F252" s="697">
        <f>D252*E252</f>
        <v>0</v>
      </c>
    </row>
    <row r="253" spans="1:6" ht="14.25">
      <c r="A253" s="442"/>
      <c r="B253" s="698"/>
      <c r="C253" s="699"/>
      <c r="D253" s="700"/>
      <c r="E253" s="708"/>
      <c r="F253" s="697"/>
    </row>
    <row r="254" spans="1:6" ht="51">
      <c r="A254" s="442"/>
      <c r="B254" s="698" t="s">
        <v>284</v>
      </c>
      <c r="C254" s="699" t="s">
        <v>281</v>
      </c>
      <c r="D254" s="700">
        <v>2</v>
      </c>
      <c r="E254" s="708"/>
      <c r="F254" s="697">
        <f>D254*E254</f>
        <v>0</v>
      </c>
    </row>
    <row r="255" spans="1:6" ht="14.25">
      <c r="A255" s="442"/>
      <c r="B255" s="698"/>
      <c r="C255" s="699"/>
      <c r="D255" s="700"/>
      <c r="E255" s="708"/>
      <c r="F255" s="697"/>
    </row>
    <row r="256" spans="1:6" ht="14.25">
      <c r="A256" s="442"/>
      <c r="B256" s="698"/>
      <c r="C256" s="699"/>
      <c r="D256" s="700"/>
      <c r="E256" s="708"/>
      <c r="F256" s="697"/>
    </row>
    <row r="257" spans="1:6" ht="25.5">
      <c r="A257" s="442" t="s">
        <v>574</v>
      </c>
      <c r="B257" s="698" t="s">
        <v>285</v>
      </c>
      <c r="C257" s="699"/>
      <c r="D257" s="700"/>
      <c r="E257" s="708"/>
      <c r="F257" s="697"/>
    </row>
    <row r="258" spans="1:6" ht="14.25">
      <c r="A258" s="442"/>
      <c r="B258" s="698"/>
      <c r="C258" s="699"/>
      <c r="D258" s="700"/>
      <c r="E258" s="708"/>
      <c r="F258" s="697"/>
    </row>
    <row r="259" spans="1:6" ht="51">
      <c r="A259" s="442"/>
      <c r="B259" s="698" t="s">
        <v>286</v>
      </c>
      <c r="C259" s="699" t="s">
        <v>443</v>
      </c>
      <c r="D259" s="700">
        <v>3</v>
      </c>
      <c r="E259" s="708"/>
      <c r="F259" s="697">
        <f>D259*E259</f>
        <v>0</v>
      </c>
    </row>
    <row r="260" spans="1:6" ht="14.25">
      <c r="A260" s="442"/>
      <c r="B260" s="698"/>
      <c r="C260" s="699"/>
      <c r="D260" s="700"/>
      <c r="E260" s="708"/>
      <c r="F260" s="697"/>
    </row>
    <row r="261" spans="1:6" ht="25.5">
      <c r="A261" s="442"/>
      <c r="B261" s="698" t="s">
        <v>287</v>
      </c>
      <c r="C261" s="699" t="s">
        <v>443</v>
      </c>
      <c r="D261" s="700">
        <v>1</v>
      </c>
      <c r="E261" s="708"/>
      <c r="F261" s="697">
        <f>D261*E261</f>
        <v>0</v>
      </c>
    </row>
    <row r="262" spans="1:6" ht="14.25">
      <c r="A262" s="442"/>
      <c r="B262" s="698"/>
      <c r="C262" s="699"/>
      <c r="D262" s="700"/>
      <c r="E262" s="708"/>
      <c r="F262" s="697"/>
    </row>
    <row r="263" spans="1:6" ht="25.5">
      <c r="A263" s="442"/>
      <c r="B263" s="698" t="s">
        <v>288</v>
      </c>
      <c r="C263" s="699" t="s">
        <v>443</v>
      </c>
      <c r="D263" s="700">
        <v>1</v>
      </c>
      <c r="E263" s="708"/>
      <c r="F263" s="697">
        <f>D263*E263</f>
        <v>0</v>
      </c>
    </row>
    <row r="264" spans="1:6" ht="14.25">
      <c r="A264" s="442"/>
      <c r="B264" s="698"/>
      <c r="C264" s="699"/>
      <c r="D264" s="700"/>
      <c r="E264" s="708"/>
      <c r="F264" s="697"/>
    </row>
    <row r="265" spans="1:6" ht="15" customHeight="1">
      <c r="A265" s="442"/>
      <c r="B265" s="698" t="s">
        <v>289</v>
      </c>
      <c r="C265" s="699" t="s">
        <v>281</v>
      </c>
      <c r="D265" s="700">
        <v>1</v>
      </c>
      <c r="E265" s="708"/>
      <c r="F265" s="697">
        <f>D265*E265</f>
        <v>0</v>
      </c>
    </row>
    <row r="266" spans="1:6" ht="15" customHeight="1">
      <c r="A266" s="442"/>
      <c r="B266" s="698"/>
      <c r="C266" s="699"/>
      <c r="D266" s="700"/>
      <c r="E266" s="708"/>
      <c r="F266" s="697"/>
    </row>
    <row r="267" spans="1:6" ht="15" customHeight="1">
      <c r="A267" s="442"/>
      <c r="B267" s="698"/>
      <c r="C267" s="699"/>
      <c r="D267" s="700"/>
      <c r="E267" s="708"/>
      <c r="F267" s="697"/>
    </row>
    <row r="268" spans="1:6" ht="54" customHeight="1">
      <c r="A268" s="442" t="s">
        <v>576</v>
      </c>
      <c r="B268" s="698" t="s">
        <v>290</v>
      </c>
      <c r="C268" s="699"/>
      <c r="D268" s="700"/>
      <c r="E268" s="708"/>
      <c r="F268" s="697"/>
    </row>
    <row r="269" spans="1:6" ht="15" customHeight="1">
      <c r="A269" s="442"/>
      <c r="B269" s="698" t="s">
        <v>291</v>
      </c>
      <c r="C269" s="699" t="s">
        <v>443</v>
      </c>
      <c r="D269" s="700">
        <v>1</v>
      </c>
      <c r="E269" s="708"/>
      <c r="F269" s="697">
        <f>D269*E269</f>
        <v>0</v>
      </c>
    </row>
    <row r="270" spans="1:6" ht="15" customHeight="1">
      <c r="A270" s="442"/>
      <c r="B270" s="698"/>
      <c r="C270" s="699"/>
      <c r="D270" s="700"/>
      <c r="E270" s="708"/>
      <c r="F270" s="697"/>
    </row>
    <row r="271" spans="1:6" ht="42" customHeight="1">
      <c r="A271" s="442" t="s">
        <v>578</v>
      </c>
      <c r="B271" s="698" t="s">
        <v>292</v>
      </c>
      <c r="C271" s="699"/>
      <c r="D271" s="700"/>
      <c r="E271" s="708"/>
      <c r="F271" s="697"/>
    </row>
    <row r="272" spans="1:6" ht="15" customHeight="1">
      <c r="A272" s="442"/>
      <c r="B272" s="698" t="s">
        <v>291</v>
      </c>
      <c r="C272" s="699" t="s">
        <v>443</v>
      </c>
      <c r="D272" s="700">
        <v>1</v>
      </c>
      <c r="E272" s="708"/>
      <c r="F272" s="697">
        <f>D272*E272</f>
        <v>0</v>
      </c>
    </row>
    <row r="273" spans="1:6" ht="15" customHeight="1">
      <c r="A273" s="442"/>
      <c r="B273" s="698"/>
      <c r="C273" s="699"/>
      <c r="D273" s="700"/>
      <c r="E273" s="708"/>
      <c r="F273" s="697"/>
    </row>
    <row r="274" spans="1:6" ht="15" customHeight="1">
      <c r="A274" s="442"/>
      <c r="B274" s="698"/>
      <c r="C274" s="699"/>
      <c r="D274" s="700"/>
      <c r="E274" s="708"/>
      <c r="F274" s="697"/>
    </row>
    <row r="275" spans="1:6" ht="97.5" customHeight="1">
      <c r="A275" s="442" t="s">
        <v>581</v>
      </c>
      <c r="B275" s="698" t="s">
        <v>293</v>
      </c>
      <c r="C275" s="699"/>
      <c r="D275" s="700"/>
      <c r="E275" s="708"/>
      <c r="F275" s="697"/>
    </row>
    <row r="276" spans="1:6" ht="15" customHeight="1">
      <c r="A276" s="442"/>
      <c r="B276" s="698"/>
      <c r="C276" s="699"/>
      <c r="D276" s="700"/>
      <c r="E276" s="708"/>
      <c r="F276" s="697"/>
    </row>
    <row r="277" spans="1:6" ht="15" customHeight="1">
      <c r="A277" s="442"/>
      <c r="B277" s="698" t="s">
        <v>291</v>
      </c>
      <c r="C277" s="699" t="s">
        <v>66</v>
      </c>
      <c r="D277" s="700">
        <v>50</v>
      </c>
      <c r="E277" s="708"/>
      <c r="F277" s="697">
        <f>D277*E277</f>
        <v>0</v>
      </c>
    </row>
    <row r="278" spans="1:6" ht="15" customHeight="1">
      <c r="A278" s="442"/>
      <c r="B278" s="698" t="s">
        <v>294</v>
      </c>
      <c r="C278" s="699" t="s">
        <v>66</v>
      </c>
      <c r="D278" s="700">
        <v>12</v>
      </c>
      <c r="E278" s="708"/>
      <c r="F278" s="697">
        <f>D278*E278</f>
        <v>0</v>
      </c>
    </row>
    <row r="279" spans="1:6" ht="15" customHeight="1">
      <c r="A279" s="442"/>
      <c r="B279" s="698" t="s">
        <v>295</v>
      </c>
      <c r="C279" s="699" t="s">
        <v>66</v>
      </c>
      <c r="D279" s="700">
        <v>12</v>
      </c>
      <c r="E279" s="708"/>
      <c r="F279" s="697">
        <f>D279*E279</f>
        <v>0</v>
      </c>
    </row>
    <row r="280" spans="1:6" ht="15" customHeight="1">
      <c r="A280" s="442"/>
      <c r="B280" s="698"/>
      <c r="C280" s="699"/>
      <c r="D280" s="700"/>
      <c r="E280" s="708"/>
      <c r="F280" s="697"/>
    </row>
    <row r="281" spans="1:6" ht="15" customHeight="1">
      <c r="A281" s="442"/>
      <c r="B281" s="698"/>
      <c r="C281" s="699"/>
      <c r="D281" s="700"/>
      <c r="E281" s="708"/>
      <c r="F281" s="697"/>
    </row>
    <row r="282" spans="1:6" ht="102" customHeight="1">
      <c r="A282" s="442" t="s">
        <v>583</v>
      </c>
      <c r="B282" s="698" t="s">
        <v>296</v>
      </c>
      <c r="C282" s="699"/>
      <c r="D282" s="700"/>
      <c r="E282" s="708"/>
      <c r="F282" s="697"/>
    </row>
    <row r="283" spans="1:6" ht="15" customHeight="1">
      <c r="A283" s="442"/>
      <c r="B283" s="698"/>
      <c r="C283" s="699"/>
      <c r="D283" s="700"/>
      <c r="E283" s="708"/>
      <c r="F283" s="697"/>
    </row>
    <row r="284" spans="1:6" ht="15" customHeight="1">
      <c r="A284" s="442"/>
      <c r="B284" s="698" t="s">
        <v>291</v>
      </c>
      <c r="C284" s="699" t="s">
        <v>443</v>
      </c>
      <c r="D284" s="700">
        <v>2</v>
      </c>
      <c r="E284" s="708"/>
      <c r="F284" s="697">
        <f>D284*E284</f>
        <v>0</v>
      </c>
    </row>
    <row r="285" spans="1:6" ht="15" customHeight="1">
      <c r="A285" s="442"/>
      <c r="B285" s="698" t="s">
        <v>295</v>
      </c>
      <c r="C285" s="699" t="s">
        <v>443</v>
      </c>
      <c r="D285" s="700">
        <v>1</v>
      </c>
      <c r="E285" s="708"/>
      <c r="F285" s="697">
        <f>D285*E285</f>
        <v>0</v>
      </c>
    </row>
    <row r="286" spans="1:6" ht="15" customHeight="1">
      <c r="A286" s="442"/>
      <c r="B286" s="698" t="s">
        <v>297</v>
      </c>
      <c r="C286" s="699" t="s">
        <v>443</v>
      </c>
      <c r="D286" s="700">
        <v>1</v>
      </c>
      <c r="E286" s="708"/>
      <c r="F286" s="697">
        <f>D286*E286</f>
        <v>0</v>
      </c>
    </row>
    <row r="287" spans="1:6" ht="15" customHeight="1">
      <c r="A287" s="442"/>
      <c r="B287" s="698"/>
      <c r="C287" s="699"/>
      <c r="D287" s="700"/>
      <c r="E287" s="708"/>
      <c r="F287" s="697"/>
    </row>
    <row r="288" spans="1:6" ht="15" customHeight="1">
      <c r="A288" s="442"/>
      <c r="B288" s="698"/>
      <c r="C288" s="699"/>
      <c r="D288" s="700"/>
      <c r="E288" s="708"/>
      <c r="F288" s="697"/>
    </row>
    <row r="289" spans="1:6" ht="58.5" customHeight="1">
      <c r="A289" s="442" t="s">
        <v>585</v>
      </c>
      <c r="B289" s="698" t="s">
        <v>298</v>
      </c>
      <c r="C289" s="699" t="s">
        <v>281</v>
      </c>
      <c r="D289" s="700">
        <v>1</v>
      </c>
      <c r="E289" s="708"/>
      <c r="F289" s="697">
        <f>D289*E289</f>
        <v>0</v>
      </c>
    </row>
    <row r="290" spans="1:6" ht="15" customHeight="1">
      <c r="A290" s="442"/>
      <c r="B290" s="698"/>
      <c r="C290" s="699"/>
      <c r="D290" s="700"/>
      <c r="E290" s="708"/>
      <c r="F290" s="697"/>
    </row>
    <row r="291" spans="1:6" ht="15" customHeight="1">
      <c r="A291" s="442"/>
      <c r="B291" s="698"/>
      <c r="C291" s="699"/>
      <c r="D291" s="700"/>
      <c r="E291" s="708"/>
      <c r="F291" s="697"/>
    </row>
    <row r="292" spans="1:6" ht="31.5" customHeight="1">
      <c r="A292" s="442" t="s">
        <v>587</v>
      </c>
      <c r="B292" s="698" t="s">
        <v>299</v>
      </c>
      <c r="C292" s="699"/>
      <c r="D292" s="700"/>
      <c r="E292" s="708"/>
      <c r="F292" s="697"/>
    </row>
    <row r="293" spans="1:6" ht="11.25" customHeight="1">
      <c r="A293" s="442"/>
      <c r="B293" s="698"/>
      <c r="C293" s="699"/>
      <c r="D293" s="700"/>
      <c r="E293" s="708"/>
      <c r="F293" s="697"/>
    </row>
    <row r="294" spans="1:6" ht="30" customHeight="1">
      <c r="A294" s="442"/>
      <c r="B294" s="698" t="s">
        <v>300</v>
      </c>
      <c r="C294" s="699" t="s">
        <v>443</v>
      </c>
      <c r="D294" s="700">
        <v>1</v>
      </c>
      <c r="E294" s="708"/>
      <c r="F294" s="697">
        <f>D294*E294</f>
        <v>0</v>
      </c>
    </row>
    <row r="295" spans="1:6" ht="15" customHeight="1">
      <c r="A295" s="442"/>
      <c r="B295" s="698"/>
      <c r="C295" s="699"/>
      <c r="D295" s="700"/>
      <c r="E295" s="708"/>
      <c r="F295" s="697"/>
    </row>
    <row r="296" spans="1:6" ht="30" customHeight="1">
      <c r="A296" s="442"/>
      <c r="B296" s="698" t="s">
        <v>301</v>
      </c>
      <c r="C296" s="699" t="s">
        <v>443</v>
      </c>
      <c r="D296" s="700">
        <v>1</v>
      </c>
      <c r="E296" s="708"/>
      <c r="F296" s="697">
        <f>D296*E296</f>
        <v>0</v>
      </c>
    </row>
    <row r="297" spans="1:6" ht="15" customHeight="1">
      <c r="A297" s="442"/>
      <c r="B297" s="698"/>
      <c r="C297" s="699"/>
      <c r="D297" s="700"/>
      <c r="E297" s="708"/>
      <c r="F297" s="697"/>
    </row>
    <row r="298" spans="1:6" ht="43.5" customHeight="1">
      <c r="A298" s="442"/>
      <c r="B298" s="698" t="s">
        <v>302</v>
      </c>
      <c r="C298" s="699" t="s">
        <v>443</v>
      </c>
      <c r="D298" s="700">
        <v>1</v>
      </c>
      <c r="E298" s="708"/>
      <c r="F298" s="697">
        <f>D298*E298</f>
        <v>0</v>
      </c>
    </row>
    <row r="299" spans="1:6" ht="15" customHeight="1">
      <c r="A299" s="442"/>
      <c r="B299" s="698"/>
      <c r="C299" s="699"/>
      <c r="D299" s="700"/>
      <c r="E299" s="708"/>
      <c r="F299" s="697"/>
    </row>
    <row r="300" spans="1:6" ht="30" customHeight="1">
      <c r="A300" s="442"/>
      <c r="B300" s="698" t="s">
        <v>303</v>
      </c>
      <c r="C300" s="699" t="s">
        <v>443</v>
      </c>
      <c r="D300" s="700">
        <v>1</v>
      </c>
      <c r="E300" s="708"/>
      <c r="F300" s="697">
        <f>D300*E300</f>
        <v>0</v>
      </c>
    </row>
    <row r="301" spans="1:6" ht="15" customHeight="1">
      <c r="A301" s="442"/>
      <c r="B301" s="698"/>
      <c r="C301" s="699"/>
      <c r="D301" s="700"/>
      <c r="E301" s="708"/>
      <c r="F301" s="697"/>
    </row>
    <row r="302" spans="1:6" ht="72" customHeight="1">
      <c r="A302" s="442" t="s">
        <v>589</v>
      </c>
      <c r="B302" s="698" t="s">
        <v>304</v>
      </c>
      <c r="C302" s="699" t="s">
        <v>443</v>
      </c>
      <c r="D302" s="700">
        <v>1</v>
      </c>
      <c r="E302" s="708"/>
      <c r="F302" s="697">
        <f>D302*E302</f>
        <v>0</v>
      </c>
    </row>
    <row r="303" spans="1:6" ht="15" customHeight="1">
      <c r="A303" s="442"/>
      <c r="B303" s="698"/>
      <c r="C303" s="699"/>
      <c r="D303" s="700"/>
      <c r="E303" s="708"/>
      <c r="F303" s="697"/>
    </row>
    <row r="304" spans="1:6" ht="15" customHeight="1">
      <c r="A304" s="442"/>
      <c r="B304" s="698"/>
      <c r="C304" s="699"/>
      <c r="D304" s="700"/>
      <c r="E304" s="708"/>
      <c r="F304" s="697"/>
    </row>
    <row r="305" spans="1:6" ht="27" customHeight="1">
      <c r="A305" s="442" t="s">
        <v>591</v>
      </c>
      <c r="B305" s="698" t="s">
        <v>305</v>
      </c>
      <c r="C305" s="699" t="s">
        <v>281</v>
      </c>
      <c r="D305" s="700">
        <v>1</v>
      </c>
      <c r="E305" s="708"/>
      <c r="F305" s="697">
        <f>D305*E305</f>
        <v>0</v>
      </c>
    </row>
    <row r="306" spans="1:6" ht="15" customHeight="1">
      <c r="A306" s="442"/>
      <c r="B306" s="698"/>
      <c r="C306" s="699"/>
      <c r="D306" s="700"/>
      <c r="E306" s="708"/>
      <c r="F306" s="697"/>
    </row>
    <row r="307" spans="1:6" ht="15" customHeight="1">
      <c r="A307" s="442"/>
      <c r="B307" s="698"/>
      <c r="C307" s="699"/>
      <c r="D307" s="700"/>
      <c r="E307" s="708"/>
      <c r="F307" s="697"/>
    </row>
    <row r="308" spans="1:6" ht="63" customHeight="1">
      <c r="A308" s="442" t="s">
        <v>593</v>
      </c>
      <c r="B308" s="698" t="s">
        <v>306</v>
      </c>
      <c r="C308" s="699" t="s">
        <v>281</v>
      </c>
      <c r="D308" s="700">
        <v>10</v>
      </c>
      <c r="E308" s="708"/>
      <c r="F308" s="697">
        <f>D308*E308</f>
        <v>0</v>
      </c>
    </row>
    <row r="309" spans="1:6" ht="15" customHeight="1">
      <c r="A309" s="442"/>
      <c r="B309" s="698"/>
      <c r="C309" s="699"/>
      <c r="D309" s="700"/>
      <c r="E309" s="708"/>
      <c r="F309" s="697"/>
    </row>
    <row r="310" spans="1:6" ht="15" customHeight="1">
      <c r="A310" s="442"/>
      <c r="B310" s="698"/>
      <c r="C310" s="699"/>
      <c r="D310" s="700"/>
      <c r="E310" s="708"/>
      <c r="F310" s="697"/>
    </row>
    <row r="311" spans="1:6" ht="45" customHeight="1">
      <c r="A311" s="442" t="s">
        <v>595</v>
      </c>
      <c r="B311" s="698" t="s">
        <v>307</v>
      </c>
      <c r="C311" s="699" t="s">
        <v>281</v>
      </c>
      <c r="D311" s="700">
        <v>10</v>
      </c>
      <c r="E311" s="708"/>
      <c r="F311" s="697">
        <f>D311*E311</f>
        <v>0</v>
      </c>
    </row>
    <row r="312" spans="1:6" ht="14.25">
      <c r="A312" s="442"/>
      <c r="B312" s="698"/>
      <c r="C312" s="699"/>
      <c r="D312" s="700"/>
      <c r="E312" s="708"/>
      <c r="F312" s="697"/>
    </row>
    <row r="313" spans="1:6" ht="14.25">
      <c r="A313" s="442"/>
      <c r="B313" s="698"/>
      <c r="C313" s="699"/>
      <c r="D313" s="700"/>
      <c r="E313" s="708"/>
      <c r="F313" s="697"/>
    </row>
    <row r="314" spans="1:6" ht="38.25">
      <c r="A314" s="442" t="s">
        <v>597</v>
      </c>
      <c r="B314" s="698" t="s">
        <v>308</v>
      </c>
      <c r="C314" s="699" t="s">
        <v>281</v>
      </c>
      <c r="D314" s="700">
        <v>10</v>
      </c>
      <c r="E314" s="708"/>
      <c r="F314" s="697">
        <f aca="true" t="shared" si="0" ref="F314:F320">D314*E314</f>
        <v>0</v>
      </c>
    </row>
    <row r="315" spans="1:6" ht="14.25">
      <c r="A315" s="442"/>
      <c r="B315" s="698"/>
      <c r="C315" s="699"/>
      <c r="D315" s="700"/>
      <c r="E315" s="708"/>
      <c r="F315" s="697"/>
    </row>
    <row r="316" spans="1:6" ht="14.25">
      <c r="A316" s="442"/>
      <c r="B316" s="698"/>
      <c r="C316" s="699"/>
      <c r="D316" s="700"/>
      <c r="E316" s="708"/>
      <c r="F316" s="697"/>
    </row>
    <row r="317" spans="1:6" ht="25.5">
      <c r="A317" s="442" t="s">
        <v>599</v>
      </c>
      <c r="B317" s="698" t="s">
        <v>309</v>
      </c>
      <c r="C317" s="699" t="s">
        <v>281</v>
      </c>
      <c r="D317" s="700">
        <v>1</v>
      </c>
      <c r="E317" s="708"/>
      <c r="F317" s="697">
        <f t="shared" si="0"/>
        <v>0</v>
      </c>
    </row>
    <row r="318" spans="1:6" ht="14.25">
      <c r="A318" s="442"/>
      <c r="B318" s="698"/>
      <c r="C318" s="699"/>
      <c r="D318" s="700"/>
      <c r="E318" s="708"/>
      <c r="F318" s="697"/>
    </row>
    <row r="319" spans="1:6" ht="14.25">
      <c r="A319" s="442"/>
      <c r="B319" s="698"/>
      <c r="C319" s="699"/>
      <c r="D319" s="700"/>
      <c r="E319" s="708"/>
      <c r="F319" s="697"/>
    </row>
    <row r="320" spans="1:6" ht="25.5">
      <c r="A320" s="442" t="s">
        <v>601</v>
      </c>
      <c r="B320" s="698" t="s">
        <v>310</v>
      </c>
      <c r="C320" s="699" t="s">
        <v>281</v>
      </c>
      <c r="D320" s="700">
        <v>1</v>
      </c>
      <c r="E320" s="708"/>
      <c r="F320" s="697">
        <f t="shared" si="0"/>
        <v>0</v>
      </c>
    </row>
    <row r="321" spans="1:6" ht="14.25">
      <c r="A321" s="701"/>
      <c r="B321" s="702"/>
      <c r="C321" s="703"/>
      <c r="D321" s="704"/>
      <c r="E321" s="705"/>
      <c r="F321" s="706"/>
    </row>
    <row r="322" spans="1:6" ht="14.25">
      <c r="A322" s="450" t="s">
        <v>448</v>
      </c>
      <c r="B322" s="450" t="s">
        <v>311</v>
      </c>
      <c r="C322" s="450"/>
      <c r="D322" s="450"/>
      <c r="E322" s="451" t="s">
        <v>226</v>
      </c>
      <c r="F322" s="452">
        <f>SUM(F242:F320)</f>
        <v>0</v>
      </c>
    </row>
    <row r="325" spans="1:4" ht="14.25">
      <c r="A325" s="480"/>
      <c r="B325" s="480"/>
      <c r="C325" s="480"/>
      <c r="D325" s="481"/>
    </row>
    <row r="326" spans="1:4" ht="14.25">
      <c r="A326" s="482"/>
      <c r="B326" s="482"/>
      <c r="C326" s="482"/>
      <c r="D326" s="481"/>
    </row>
    <row r="327" spans="1:4" ht="14.25">
      <c r="A327" s="482"/>
      <c r="B327" s="480"/>
      <c r="C327" s="480"/>
      <c r="D327" s="481"/>
    </row>
    <row r="328" spans="1:4" ht="18">
      <c r="A328" s="482"/>
      <c r="B328" s="483" t="s">
        <v>7</v>
      </c>
      <c r="C328" s="484"/>
      <c r="D328" s="481"/>
    </row>
    <row r="329" spans="1:4" ht="14.25">
      <c r="A329" s="480"/>
      <c r="B329" s="480"/>
      <c r="C329" s="480"/>
      <c r="D329" s="481"/>
    </row>
    <row r="330" spans="1:4" ht="14.25">
      <c r="A330" s="480"/>
      <c r="B330" s="480"/>
      <c r="C330" s="480"/>
      <c r="D330" s="481"/>
    </row>
    <row r="331" spans="1:4" ht="14.25">
      <c r="A331" s="480"/>
      <c r="B331" s="480"/>
      <c r="C331" s="480"/>
      <c r="D331" s="481"/>
    </row>
    <row r="332" spans="1:6" ht="25.5">
      <c r="A332" s="485" t="s">
        <v>446</v>
      </c>
      <c r="B332" s="486" t="s">
        <v>8</v>
      </c>
      <c r="C332" s="487"/>
      <c r="D332" s="481"/>
      <c r="E332" s="487">
        <f>F132</f>
        <v>0</v>
      </c>
      <c r="F332" s="488"/>
    </row>
    <row r="333" spans="1:6" ht="14.25">
      <c r="A333" s="489"/>
      <c r="B333" s="480"/>
      <c r="C333" s="490"/>
      <c r="D333" s="481"/>
      <c r="E333" s="490"/>
      <c r="F333" s="481"/>
    </row>
    <row r="334" spans="1:6" ht="14.25">
      <c r="A334" s="485" t="s">
        <v>447</v>
      </c>
      <c r="B334" s="486" t="s">
        <v>390</v>
      </c>
      <c r="C334" s="487"/>
      <c r="D334" s="481"/>
      <c r="E334" s="487">
        <f>F237</f>
        <v>0</v>
      </c>
      <c r="F334" s="481"/>
    </row>
    <row r="335" spans="1:6" ht="14.25">
      <c r="A335" s="485"/>
      <c r="B335" s="486"/>
      <c r="C335" s="487"/>
      <c r="D335" s="481"/>
      <c r="E335" s="487"/>
      <c r="F335" s="481"/>
    </row>
    <row r="336" spans="1:6" ht="14.25">
      <c r="A336" s="485" t="s">
        <v>448</v>
      </c>
      <c r="B336" s="486" t="s">
        <v>312</v>
      </c>
      <c r="C336" s="487"/>
      <c r="D336" s="481"/>
      <c r="E336" s="487">
        <f>F322</f>
        <v>0</v>
      </c>
      <c r="F336" s="481"/>
    </row>
    <row r="337" spans="1:6" ht="14.25">
      <c r="A337" s="491"/>
      <c r="B337" s="492"/>
      <c r="C337" s="493"/>
      <c r="D337" s="494"/>
      <c r="E337" s="493"/>
      <c r="F337" s="494"/>
    </row>
    <row r="338" spans="1:6" ht="14.25">
      <c r="A338" s="495"/>
      <c r="B338" s="496" t="s">
        <v>9</v>
      </c>
      <c r="C338" s="497"/>
      <c r="D338" s="453"/>
      <c r="E338" s="497">
        <f>SUM(E332:E337)</f>
        <v>0</v>
      </c>
      <c r="F338" s="452" t="s">
        <v>476</v>
      </c>
    </row>
    <row r="339" spans="1:6" ht="14.25">
      <c r="A339" s="498"/>
      <c r="B339" s="499"/>
      <c r="C339" s="488"/>
      <c r="D339" s="453"/>
      <c r="E339" s="488"/>
      <c r="F339" s="453"/>
    </row>
    <row r="340" spans="1:6" ht="14.25">
      <c r="A340" s="420"/>
      <c r="B340" s="500" t="s">
        <v>248</v>
      </c>
      <c r="C340" s="501"/>
      <c r="D340" s="424"/>
      <c r="E340" s="501">
        <f>E338*0.25</f>
        <v>0</v>
      </c>
      <c r="F340" s="671" t="s">
        <v>476</v>
      </c>
    </row>
    <row r="341" spans="1:6" ht="14.25">
      <c r="A341" s="502"/>
      <c r="B341" s="503"/>
      <c r="C341" s="504"/>
      <c r="D341" s="505"/>
      <c r="E341" s="504"/>
      <c r="F341" s="505"/>
    </row>
    <row r="342" spans="1:6" ht="14.25">
      <c r="A342" s="506"/>
      <c r="B342" s="507" t="s">
        <v>10</v>
      </c>
      <c r="C342" s="497"/>
      <c r="D342" s="453"/>
      <c r="E342" s="497">
        <f>SUM(E338:E340)</f>
        <v>0</v>
      </c>
      <c r="F342" s="452" t="s">
        <v>476</v>
      </c>
    </row>
    <row r="343" spans="1:4" ht="14.25">
      <c r="A343" s="475"/>
      <c r="B343" s="476"/>
      <c r="C343" s="479"/>
      <c r="D343" s="479"/>
    </row>
    <row r="344" spans="1:4" ht="14.25">
      <c r="A344" s="475"/>
      <c r="B344" s="476"/>
      <c r="C344" s="479"/>
      <c r="D344" s="479"/>
    </row>
  </sheetData>
  <sheetProtection password="D5CB" sheet="1" objects="1" scenarios="1"/>
  <mergeCells count="6">
    <mergeCell ref="A239:F239"/>
    <mergeCell ref="B240:F240"/>
    <mergeCell ref="A2:B2"/>
    <mergeCell ref="A3:B3"/>
    <mergeCell ref="A4:B4"/>
    <mergeCell ref="A134:F134"/>
  </mergeCells>
  <printOptions/>
  <pageMargins left="0.75" right="0.75" top="1" bottom="1" header="0.5" footer="0.5"/>
  <pageSetup horizontalDpi="600" verticalDpi="600" orientation="portrait" paperSize="9" scale="90" r:id="rId2"/>
  <rowBreaks count="7" manualBreakCount="7">
    <brk id="37" max="255" man="1"/>
    <brk id="66" max="255" man="1"/>
    <brk id="99" max="255" man="1"/>
    <brk id="132" max="255" man="1"/>
    <brk id="174" max="255" man="1"/>
    <brk id="239" max="255" man="1"/>
    <brk id="325" max="255" man="1"/>
  </rowBreaks>
  <drawing r:id="rId1"/>
</worksheet>
</file>

<file path=xl/worksheets/sheet2.xml><?xml version="1.0" encoding="utf-8"?>
<worksheet xmlns="http://schemas.openxmlformats.org/spreadsheetml/2006/main" xmlns:r="http://schemas.openxmlformats.org/officeDocument/2006/relationships">
  <sheetPr>
    <tabColor theme="3" tint="-0.24997000396251678"/>
  </sheetPr>
  <dimension ref="A1:F54"/>
  <sheetViews>
    <sheetView view="pageBreakPreview" zoomScale="115" zoomScaleNormal="90" zoomScaleSheetLayoutView="115" workbookViewId="0" topLeftCell="A1">
      <selection activeCell="B4" sqref="B4"/>
    </sheetView>
  </sheetViews>
  <sheetFormatPr defaultColWidth="9.140625" defaultRowHeight="15"/>
  <cols>
    <col min="1" max="1" width="8.28125" style="2" customWidth="1"/>
    <col min="2" max="2" width="45.7109375" style="2" customWidth="1"/>
    <col min="3" max="3" width="8.00390625" style="10" customWidth="1"/>
    <col min="4" max="4" width="10.421875" style="12" customWidth="1"/>
    <col min="5" max="5" width="10.7109375" style="2" customWidth="1"/>
    <col min="6" max="6" width="0.2890625" style="14" customWidth="1"/>
    <col min="7" max="16384" width="9.140625" style="2" customWidth="1"/>
  </cols>
  <sheetData>
    <row r="1" spans="1:6" ht="14.25">
      <c r="A1" s="712" t="s">
        <v>739</v>
      </c>
      <c r="B1" s="713"/>
      <c r="C1" s="713"/>
      <c r="D1" s="713"/>
      <c r="E1" s="713"/>
      <c r="F1" s="714"/>
    </row>
    <row r="3" ht="21.75" customHeight="1"/>
    <row r="4" spans="1:6" ht="14.25">
      <c r="A4" s="74"/>
      <c r="B4" s="76" t="s">
        <v>645</v>
      </c>
      <c r="C4" s="74"/>
      <c r="D4" s="75"/>
      <c r="E4" s="74"/>
      <c r="F4" s="74"/>
    </row>
    <row r="6" spans="1:6" ht="303.75" customHeight="1">
      <c r="A6" s="3"/>
      <c r="B6" s="709" t="s">
        <v>732</v>
      </c>
      <c r="C6" s="709"/>
      <c r="D6" s="709"/>
      <c r="E6" s="709"/>
      <c r="F6" s="709"/>
    </row>
    <row r="7" spans="1:6" ht="14.25">
      <c r="A7" s="3"/>
      <c r="B7" s="8"/>
      <c r="C7" s="11"/>
      <c r="E7" s="15"/>
      <c r="F7" s="15"/>
    </row>
    <row r="8" spans="1:6" ht="148.5" customHeight="1">
      <c r="A8" s="1"/>
      <c r="B8" s="710" t="s">
        <v>776</v>
      </c>
      <c r="C8" s="711"/>
      <c r="D8" s="711"/>
      <c r="E8" s="711"/>
      <c r="F8" s="711"/>
    </row>
    <row r="9" spans="2:6" ht="14.25">
      <c r="B9" s="18"/>
      <c r="C9" s="11"/>
      <c r="E9" s="15"/>
      <c r="F9" s="15"/>
    </row>
    <row r="10" spans="2:6" ht="29.25" customHeight="1">
      <c r="B10" s="715" t="s">
        <v>781</v>
      </c>
      <c r="C10" s="715"/>
      <c r="D10" s="715"/>
      <c r="E10" s="715"/>
      <c r="F10" s="715"/>
    </row>
    <row r="11" spans="2:6" ht="14.25">
      <c r="B11" s="18"/>
      <c r="C11" s="11"/>
      <c r="E11" s="15"/>
      <c r="F11" s="15"/>
    </row>
    <row r="12" spans="1:6" ht="159" customHeight="1">
      <c r="A12" s="1"/>
      <c r="B12" s="716" t="s">
        <v>782</v>
      </c>
      <c r="C12" s="716"/>
      <c r="D12" s="716"/>
      <c r="E12" s="716"/>
      <c r="F12" s="716"/>
    </row>
    <row r="13" spans="1:6" ht="232.5" customHeight="1">
      <c r="A13" s="1"/>
      <c r="B13" s="717" t="s">
        <v>783</v>
      </c>
      <c r="C13" s="718"/>
      <c r="D13" s="718"/>
      <c r="E13" s="718"/>
      <c r="F13" s="718"/>
    </row>
    <row r="14" spans="2:6" ht="76.5" customHeight="1">
      <c r="B14" s="717" t="s">
        <v>784</v>
      </c>
      <c r="C14" s="718"/>
      <c r="D14" s="718"/>
      <c r="E14" s="718"/>
      <c r="F14" s="718"/>
    </row>
    <row r="15" spans="1:6" ht="68.25" customHeight="1">
      <c r="A15" s="1"/>
      <c r="B15" s="717" t="s">
        <v>785</v>
      </c>
      <c r="C15" s="718"/>
      <c r="D15" s="718"/>
      <c r="E15" s="718"/>
      <c r="F15" s="718"/>
    </row>
    <row r="16" spans="2:6" ht="40.5" customHeight="1">
      <c r="B16" s="710" t="s">
        <v>786</v>
      </c>
      <c r="C16" s="711"/>
      <c r="D16" s="711"/>
      <c r="E16" s="711"/>
      <c r="F16" s="711"/>
    </row>
    <row r="17" spans="2:6" ht="132" customHeight="1">
      <c r="B17" s="710" t="s">
        <v>787</v>
      </c>
      <c r="C17" s="711"/>
      <c r="D17" s="711"/>
      <c r="E17" s="711"/>
      <c r="F17" s="711"/>
    </row>
    <row r="18" spans="2:6" ht="271.5" customHeight="1">
      <c r="B18" s="710" t="s">
        <v>788</v>
      </c>
      <c r="C18" s="711"/>
      <c r="D18" s="711"/>
      <c r="E18" s="711"/>
      <c r="F18" s="711"/>
    </row>
    <row r="19" spans="2:6" ht="14.25">
      <c r="B19" s="8"/>
      <c r="C19" s="9"/>
      <c r="D19" s="9"/>
      <c r="E19" s="15"/>
      <c r="F19" s="15"/>
    </row>
    <row r="20" spans="2:6" ht="289.5" customHeight="1">
      <c r="B20" s="719" t="s">
        <v>789</v>
      </c>
      <c r="C20" s="720"/>
      <c r="D20" s="720"/>
      <c r="E20" s="720"/>
      <c r="F20" s="720"/>
    </row>
    <row r="21" spans="1:6" ht="265.5" customHeight="1">
      <c r="A21" s="1"/>
      <c r="B21" s="710" t="s">
        <v>790</v>
      </c>
      <c r="C21" s="710"/>
      <c r="D21" s="710"/>
      <c r="E21" s="710"/>
      <c r="F21" s="710"/>
    </row>
    <row r="22" spans="1:6" ht="118.5" customHeight="1">
      <c r="A22" s="1"/>
      <c r="B22" s="710" t="s">
        <v>791</v>
      </c>
      <c r="C22" s="710"/>
      <c r="D22" s="710"/>
      <c r="E22" s="710"/>
      <c r="F22" s="710"/>
    </row>
    <row r="23" spans="1:6" ht="14.25" customHeight="1">
      <c r="A23" s="1"/>
      <c r="B23" s="43"/>
      <c r="C23" s="11"/>
      <c r="D23" s="13"/>
      <c r="E23" s="15"/>
      <c r="F23" s="15"/>
    </row>
    <row r="24" spans="1:6" ht="218.25" customHeight="1">
      <c r="A24" s="1"/>
      <c r="B24" s="721" t="s">
        <v>792</v>
      </c>
      <c r="C24" s="711"/>
      <c r="D24" s="711"/>
      <c r="E24" s="711"/>
      <c r="F24" s="711"/>
    </row>
    <row r="25" spans="1:6" ht="343.5" customHeight="1">
      <c r="A25" s="1"/>
      <c r="B25" s="717" t="s">
        <v>793</v>
      </c>
      <c r="C25" s="718"/>
      <c r="D25" s="718"/>
      <c r="E25" s="718"/>
      <c r="F25" s="718"/>
    </row>
    <row r="26" spans="1:6" ht="14.25" customHeight="1">
      <c r="A26" s="1"/>
      <c r="B26" s="18"/>
      <c r="C26" s="11"/>
      <c r="D26" s="13"/>
      <c r="E26" s="15"/>
      <c r="F26" s="15"/>
    </row>
    <row r="27" spans="1:6" ht="316.5" customHeight="1">
      <c r="A27" s="1"/>
      <c r="B27" s="710" t="s">
        <v>794</v>
      </c>
      <c r="C27" s="711"/>
      <c r="D27" s="711"/>
      <c r="E27" s="711"/>
      <c r="F27" s="711"/>
    </row>
    <row r="28" spans="1:6" ht="259.5" customHeight="1">
      <c r="A28" s="1"/>
      <c r="B28" s="710" t="s">
        <v>795</v>
      </c>
      <c r="C28" s="711"/>
      <c r="D28" s="711"/>
      <c r="E28" s="711"/>
      <c r="F28" s="711"/>
    </row>
    <row r="29" spans="1:6" ht="225.75" customHeight="1">
      <c r="A29" s="1"/>
      <c r="B29" s="710" t="s">
        <v>796</v>
      </c>
      <c r="C29" s="711"/>
      <c r="D29" s="711"/>
      <c r="E29" s="711"/>
      <c r="F29" s="711"/>
    </row>
    <row r="30" spans="1:6" ht="378.75" customHeight="1">
      <c r="A30" s="1"/>
      <c r="B30" s="721" t="s">
        <v>797</v>
      </c>
      <c r="C30" s="711"/>
      <c r="D30" s="711"/>
      <c r="E30" s="711"/>
      <c r="F30" s="711"/>
    </row>
    <row r="31" spans="1:6" ht="288" customHeight="1">
      <c r="A31" s="1"/>
      <c r="B31" s="710" t="s">
        <v>798</v>
      </c>
      <c r="C31" s="711"/>
      <c r="D31" s="711"/>
      <c r="E31" s="711"/>
      <c r="F31" s="711"/>
    </row>
    <row r="32" spans="1:6" ht="190.5" customHeight="1">
      <c r="A32" s="1"/>
      <c r="B32" s="719" t="s">
        <v>799</v>
      </c>
      <c r="C32" s="720"/>
      <c r="D32" s="720"/>
      <c r="E32" s="720"/>
      <c r="F32" s="720"/>
    </row>
    <row r="33" spans="1:6" ht="14.25" customHeight="1">
      <c r="A33" s="1"/>
      <c r="B33" s="42"/>
      <c r="C33" s="11"/>
      <c r="E33" s="15"/>
      <c r="F33" s="15"/>
    </row>
    <row r="34" spans="1:6" ht="14.25" customHeight="1">
      <c r="A34" s="62"/>
      <c r="B34" s="55"/>
      <c r="C34" s="63"/>
      <c r="D34" s="48"/>
      <c r="E34" s="45"/>
      <c r="F34" s="45"/>
    </row>
    <row r="35" spans="1:6" ht="14.25" customHeight="1">
      <c r="A35" s="62"/>
      <c r="B35" s="53"/>
      <c r="C35" s="63"/>
      <c r="D35" s="65"/>
      <c r="E35" s="45"/>
      <c r="F35" s="45"/>
    </row>
    <row r="36" spans="1:6" ht="14.25" customHeight="1">
      <c r="A36" s="62"/>
      <c r="B36" s="66"/>
      <c r="C36" s="63"/>
      <c r="D36" s="65"/>
      <c r="E36" s="45"/>
      <c r="F36" s="45"/>
    </row>
    <row r="37" spans="1:6" ht="14.25" customHeight="1">
      <c r="A37" s="62"/>
      <c r="B37" s="66"/>
      <c r="C37" s="63"/>
      <c r="D37" s="48"/>
      <c r="E37" s="45"/>
      <c r="F37" s="45"/>
    </row>
    <row r="38" spans="1:6" ht="29.25" customHeight="1">
      <c r="A38" s="62"/>
      <c r="B38" s="64"/>
      <c r="C38" s="63"/>
      <c r="D38" s="48"/>
      <c r="E38" s="45"/>
      <c r="F38" s="45"/>
    </row>
    <row r="39" spans="1:6" ht="14.25" customHeight="1">
      <c r="A39" s="62"/>
      <c r="B39" s="55"/>
      <c r="C39" s="63"/>
      <c r="D39" s="67"/>
      <c r="E39" s="45"/>
      <c r="F39" s="45"/>
    </row>
    <row r="40" spans="1:6" ht="14.25" customHeight="1">
      <c r="A40" s="62"/>
      <c r="B40" s="55"/>
      <c r="C40" s="63"/>
      <c r="D40" s="67"/>
      <c r="E40" s="45"/>
      <c r="F40" s="45"/>
    </row>
    <row r="41" spans="1:6" ht="48" customHeight="1">
      <c r="A41" s="62"/>
      <c r="B41" s="55"/>
      <c r="C41" s="52"/>
      <c r="D41" s="52"/>
      <c r="E41" s="45"/>
      <c r="F41" s="45"/>
    </row>
    <row r="42" spans="1:6" ht="14.25" customHeight="1">
      <c r="A42" s="62"/>
      <c r="B42" s="55"/>
      <c r="C42" s="52"/>
      <c r="D42" s="52"/>
      <c r="E42" s="45"/>
      <c r="F42" s="45"/>
    </row>
    <row r="43" spans="1:6" ht="14.25" customHeight="1">
      <c r="A43" s="62"/>
      <c r="B43" s="55"/>
      <c r="C43" s="52"/>
      <c r="D43" s="52"/>
      <c r="E43" s="45"/>
      <c r="F43" s="45"/>
    </row>
    <row r="44" spans="1:6" ht="14.25" customHeight="1">
      <c r="A44" s="62"/>
      <c r="B44" s="55"/>
      <c r="C44" s="52"/>
      <c r="D44" s="52"/>
      <c r="E44" s="45"/>
      <c r="F44" s="45"/>
    </row>
    <row r="45" spans="1:6" ht="14.25">
      <c r="A45" s="49"/>
      <c r="B45" s="50"/>
      <c r="C45" s="51"/>
      <c r="D45" s="52"/>
      <c r="E45" s="53"/>
      <c r="F45" s="54"/>
    </row>
    <row r="46" spans="1:6" ht="14.25">
      <c r="A46" s="49"/>
      <c r="B46" s="50"/>
      <c r="C46" s="51"/>
      <c r="D46" s="52"/>
      <c r="E46" s="53"/>
      <c r="F46" s="54"/>
    </row>
    <row r="47" spans="1:6" ht="15">
      <c r="A47" s="68"/>
      <c r="B47" s="69"/>
      <c r="C47" s="70"/>
      <c r="D47" s="71"/>
      <c r="E47" s="72"/>
      <c r="F47" s="73"/>
    </row>
    <row r="48" spans="1:6" ht="14.25">
      <c r="A48" s="46"/>
      <c r="B48" s="46"/>
      <c r="C48" s="47"/>
      <c r="D48" s="48"/>
      <c r="E48" s="46"/>
      <c r="F48" s="44"/>
    </row>
    <row r="49" spans="1:6" ht="14.25">
      <c r="A49" s="46"/>
      <c r="B49" s="46"/>
      <c r="C49" s="47"/>
      <c r="D49" s="48"/>
      <c r="E49" s="46"/>
      <c r="F49" s="44"/>
    </row>
    <row r="50" spans="1:6" ht="14.25">
      <c r="A50" s="46"/>
      <c r="B50" s="46"/>
      <c r="C50" s="47"/>
      <c r="D50" s="48"/>
      <c r="E50" s="46"/>
      <c r="F50" s="44"/>
    </row>
    <row r="51" spans="1:6" ht="14.25">
      <c r="A51" s="46"/>
      <c r="B51" s="46"/>
      <c r="C51" s="47"/>
      <c r="D51" s="48"/>
      <c r="E51" s="46"/>
      <c r="F51" s="44"/>
    </row>
    <row r="52" spans="1:6" ht="14.25">
      <c r="A52" s="46"/>
      <c r="B52" s="46"/>
      <c r="C52" s="47"/>
      <c r="D52" s="48"/>
      <c r="E52" s="46"/>
      <c r="F52" s="44"/>
    </row>
    <row r="53" spans="1:6" ht="14.25">
      <c r="A53" s="46"/>
      <c r="B53" s="46"/>
      <c r="C53" s="47"/>
      <c r="D53" s="48"/>
      <c r="E53" s="46"/>
      <c r="F53" s="44"/>
    </row>
    <row r="54" spans="1:6" ht="14.25">
      <c r="A54" s="46"/>
      <c r="B54" s="46"/>
      <c r="C54" s="47"/>
      <c r="D54" s="48"/>
      <c r="E54" s="46"/>
      <c r="F54" s="44"/>
    </row>
  </sheetData>
  <sheetProtection password="D5CB" sheet="1"/>
  <mergeCells count="22">
    <mergeCell ref="B21:F21"/>
    <mergeCell ref="B22:F22"/>
    <mergeCell ref="B24:F24"/>
    <mergeCell ref="B25:F25"/>
    <mergeCell ref="B29:F29"/>
    <mergeCell ref="B30:F30"/>
    <mergeCell ref="B31:F31"/>
    <mergeCell ref="B32:F32"/>
    <mergeCell ref="B27:F27"/>
    <mergeCell ref="B28:F28"/>
    <mergeCell ref="B14:F14"/>
    <mergeCell ref="B15:F15"/>
    <mergeCell ref="B16:F16"/>
    <mergeCell ref="B17:F17"/>
    <mergeCell ref="B18:F18"/>
    <mergeCell ref="B20:F20"/>
    <mergeCell ref="B6:F6"/>
    <mergeCell ref="B8:F8"/>
    <mergeCell ref="A1:F1"/>
    <mergeCell ref="B10:F10"/>
    <mergeCell ref="B12:F12"/>
    <mergeCell ref="B13:F13"/>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3.xml><?xml version="1.0" encoding="utf-8"?>
<worksheet xmlns="http://schemas.openxmlformats.org/spreadsheetml/2006/main" xmlns:r="http://schemas.openxmlformats.org/officeDocument/2006/relationships">
  <sheetPr>
    <tabColor rgb="FFFF0000"/>
  </sheetPr>
  <dimension ref="A1:F60"/>
  <sheetViews>
    <sheetView view="pageBreakPreview" zoomScaleNormal="145" zoomScaleSheetLayoutView="100" workbookViewId="0" topLeftCell="A47">
      <selection activeCell="F54" sqref="F54"/>
    </sheetView>
  </sheetViews>
  <sheetFormatPr defaultColWidth="9.140625" defaultRowHeight="15"/>
  <cols>
    <col min="1" max="1" width="8.28125" style="514" customWidth="1"/>
    <col min="2" max="2" width="45.7109375" style="514" customWidth="1"/>
    <col min="3" max="3" width="8.00390625" style="538" customWidth="1"/>
    <col min="4" max="4" width="9.7109375" style="539" customWidth="1"/>
    <col min="5" max="5" width="10.140625" style="514" customWidth="1"/>
    <col min="6" max="6" width="10.28125" style="540" customWidth="1"/>
    <col min="7" max="16384" width="9.140625" style="514" customWidth="1"/>
  </cols>
  <sheetData>
    <row r="1" spans="1:6" ht="12">
      <c r="A1" s="722" t="s">
        <v>25</v>
      </c>
      <c r="B1" s="723"/>
      <c r="C1" s="723"/>
      <c r="D1" s="723"/>
      <c r="E1" s="723"/>
      <c r="F1" s="724"/>
    </row>
    <row r="3" spans="1:6" ht="21.75" customHeight="1">
      <c r="A3" s="515" t="s">
        <v>46</v>
      </c>
      <c r="B3" s="515" t="s">
        <v>45</v>
      </c>
      <c r="C3" s="515" t="s">
        <v>37</v>
      </c>
      <c r="D3" s="516" t="s">
        <v>38</v>
      </c>
      <c r="E3" s="515" t="s">
        <v>39</v>
      </c>
      <c r="F3" s="515" t="s">
        <v>40</v>
      </c>
    </row>
    <row r="7" spans="1:6" ht="12.75" thickBot="1">
      <c r="A7" s="517" t="s">
        <v>233</v>
      </c>
      <c r="B7" s="727" t="s">
        <v>479</v>
      </c>
      <c r="C7" s="727"/>
      <c r="D7" s="727"/>
      <c r="E7" s="727"/>
      <c r="F7" s="727"/>
    </row>
    <row r="8" spans="1:6" ht="12">
      <c r="A8" s="518"/>
      <c r="B8" s="519"/>
      <c r="C8" s="520"/>
      <c r="D8" s="521"/>
      <c r="E8" s="522"/>
      <c r="F8" s="523"/>
    </row>
    <row r="9" spans="1:6" ht="12">
      <c r="A9" s="524" t="s">
        <v>234</v>
      </c>
      <c r="B9" s="525"/>
      <c r="C9" s="526"/>
      <c r="D9" s="527"/>
      <c r="E9" s="528"/>
      <c r="F9" s="529"/>
    </row>
    <row r="10" spans="1:6" ht="12">
      <c r="A10" s="530"/>
      <c r="B10" s="525"/>
      <c r="C10" s="526"/>
      <c r="D10" s="527"/>
      <c r="E10" s="528"/>
      <c r="F10" s="529"/>
    </row>
    <row r="11" spans="1:6" ht="24.75" customHeight="1">
      <c r="A11" s="726" t="s">
        <v>235</v>
      </c>
      <c r="B11" s="726"/>
      <c r="C11" s="726"/>
      <c r="D11" s="726"/>
      <c r="E11" s="726"/>
      <c r="F11" s="532"/>
    </row>
    <row r="12" spans="1:6" ht="6" customHeight="1">
      <c r="A12" s="533"/>
      <c r="B12" s="533"/>
      <c r="C12" s="533"/>
      <c r="D12" s="534"/>
      <c r="E12" s="533"/>
      <c r="F12" s="532"/>
    </row>
    <row r="13" spans="1:6" ht="11.25" customHeight="1">
      <c r="A13" s="728" t="s">
        <v>236</v>
      </c>
      <c r="B13" s="728"/>
      <c r="C13" s="728"/>
      <c r="D13" s="728"/>
      <c r="E13" s="728"/>
      <c r="F13" s="728"/>
    </row>
    <row r="14" spans="1:6" ht="12.75" customHeight="1">
      <c r="A14" s="725" t="s">
        <v>237</v>
      </c>
      <c r="B14" s="725"/>
      <c r="C14" s="725"/>
      <c r="D14" s="725"/>
      <c r="E14" s="725"/>
      <c r="F14" s="725"/>
    </row>
    <row r="15" spans="1:6" ht="12.75" customHeight="1">
      <c r="A15" s="725" t="s">
        <v>238</v>
      </c>
      <c r="B15" s="725"/>
      <c r="C15" s="725"/>
      <c r="D15" s="725"/>
      <c r="E15" s="725"/>
      <c r="F15" s="725"/>
    </row>
    <row r="16" spans="1:6" ht="12.75" customHeight="1">
      <c r="A16" s="725" t="s">
        <v>239</v>
      </c>
      <c r="B16" s="725"/>
      <c r="C16" s="725"/>
      <c r="D16" s="725"/>
      <c r="E16" s="725"/>
      <c r="F16" s="725"/>
    </row>
    <row r="17" spans="1:6" ht="12.75" customHeight="1">
      <c r="A17" s="725" t="s">
        <v>240</v>
      </c>
      <c r="B17" s="725"/>
      <c r="C17" s="725"/>
      <c r="D17" s="725"/>
      <c r="E17" s="725"/>
      <c r="F17" s="725"/>
    </row>
    <row r="18" spans="1:6" ht="12.75" customHeight="1">
      <c r="A18" s="728" t="s">
        <v>241</v>
      </c>
      <c r="B18" s="728"/>
      <c r="C18" s="728"/>
      <c r="D18" s="728"/>
      <c r="E18" s="728"/>
      <c r="F18" s="728"/>
    </row>
    <row r="19" spans="1:6" ht="12.75" customHeight="1">
      <c r="A19" s="728" t="s">
        <v>242</v>
      </c>
      <c r="B19" s="728"/>
      <c r="C19" s="728"/>
      <c r="D19" s="728"/>
      <c r="E19" s="728"/>
      <c r="F19" s="728"/>
    </row>
    <row r="20" spans="1:6" ht="12.75" customHeight="1">
      <c r="A20" s="725" t="s">
        <v>441</v>
      </c>
      <c r="B20" s="725"/>
      <c r="C20" s="725"/>
      <c r="D20" s="725"/>
      <c r="E20" s="725"/>
      <c r="F20" s="725"/>
    </row>
    <row r="21" spans="1:6" ht="8.25" customHeight="1">
      <c r="A21" s="535"/>
      <c r="B21" s="535"/>
      <c r="C21" s="526"/>
      <c r="D21" s="527"/>
      <c r="E21" s="535"/>
      <c r="F21" s="536"/>
    </row>
    <row r="22" spans="1:6" ht="24" customHeight="1">
      <c r="A22" s="726" t="s">
        <v>440</v>
      </c>
      <c r="B22" s="726"/>
      <c r="C22" s="726"/>
      <c r="D22" s="726"/>
      <c r="E22" s="726"/>
      <c r="F22" s="532"/>
    </row>
    <row r="23" spans="1:6" ht="12">
      <c r="A23" s="533"/>
      <c r="B23" s="533"/>
      <c r="C23" s="533"/>
      <c r="D23" s="534"/>
      <c r="E23" s="533"/>
      <c r="F23" s="532"/>
    </row>
    <row r="24" ht="12">
      <c r="B24" s="537"/>
    </row>
    <row r="25" spans="1:2" ht="120" customHeight="1">
      <c r="A25" s="541" t="s">
        <v>442</v>
      </c>
      <c r="B25" s="542" t="s">
        <v>803</v>
      </c>
    </row>
    <row r="26" spans="1:5" ht="190.5" customHeight="1">
      <c r="A26" s="541"/>
      <c r="B26" s="542" t="s">
        <v>488</v>
      </c>
      <c r="E26" s="239"/>
    </row>
    <row r="27" spans="1:6" ht="12">
      <c r="A27" s="541"/>
      <c r="B27" s="543"/>
      <c r="C27" s="544" t="s">
        <v>464</v>
      </c>
      <c r="D27" s="539">
        <v>40</v>
      </c>
      <c r="E27" s="240"/>
      <c r="F27" s="540">
        <f>D27*E27</f>
        <v>0</v>
      </c>
    </row>
    <row r="28" ht="12">
      <c r="E28" s="239"/>
    </row>
    <row r="29" spans="1:5" ht="168">
      <c r="A29" s="542" t="s">
        <v>444</v>
      </c>
      <c r="B29" s="546" t="s">
        <v>804</v>
      </c>
      <c r="C29" s="544"/>
      <c r="E29" s="240"/>
    </row>
    <row r="30" spans="1:6" ht="12">
      <c r="A30" s="542"/>
      <c r="B30" s="547" t="s">
        <v>33</v>
      </c>
      <c r="C30" s="544" t="s">
        <v>464</v>
      </c>
      <c r="D30" s="548">
        <v>8</v>
      </c>
      <c r="E30" s="240"/>
      <c r="F30" s="540">
        <f>D30*E30</f>
        <v>0</v>
      </c>
    </row>
    <row r="31" spans="1:6" ht="12">
      <c r="A31" s="542"/>
      <c r="B31" s="538" t="s">
        <v>34</v>
      </c>
      <c r="C31" s="544" t="s">
        <v>443</v>
      </c>
      <c r="D31" s="548">
        <v>4</v>
      </c>
      <c r="E31" s="240"/>
      <c r="F31" s="540">
        <f>D31*E31</f>
        <v>0</v>
      </c>
    </row>
    <row r="32" spans="2:5" ht="12">
      <c r="B32" s="538"/>
      <c r="C32" s="544"/>
      <c r="E32" s="240"/>
    </row>
    <row r="33" spans="1:5" ht="48">
      <c r="A33" s="542" t="s">
        <v>445</v>
      </c>
      <c r="B33" s="543" t="s">
        <v>462</v>
      </c>
      <c r="C33" s="549"/>
      <c r="D33" s="549"/>
      <c r="E33" s="239"/>
    </row>
    <row r="34" spans="2:6" ht="12">
      <c r="B34" s="543" t="s">
        <v>463</v>
      </c>
      <c r="C34" s="549" t="s">
        <v>464</v>
      </c>
      <c r="D34" s="549">
        <v>15</v>
      </c>
      <c r="E34" s="240"/>
      <c r="F34" s="540">
        <f>D34*E34</f>
        <v>0</v>
      </c>
    </row>
    <row r="35" spans="2:6" ht="12">
      <c r="B35" s="543" t="s">
        <v>465</v>
      </c>
      <c r="C35" s="549" t="s">
        <v>464</v>
      </c>
      <c r="D35" s="549">
        <v>20</v>
      </c>
      <c r="E35" s="240"/>
      <c r="F35" s="540">
        <f>D35*E35</f>
        <v>0</v>
      </c>
    </row>
    <row r="36" spans="2:6" ht="12">
      <c r="B36" s="543" t="s">
        <v>466</v>
      </c>
      <c r="C36" s="549" t="s">
        <v>464</v>
      </c>
      <c r="D36" s="549">
        <v>5</v>
      </c>
      <c r="E36" s="240"/>
      <c r="F36" s="540">
        <f>D36*E36</f>
        <v>0</v>
      </c>
    </row>
    <row r="37" spans="2:5" ht="12">
      <c r="B37" s="543"/>
      <c r="C37" s="549"/>
      <c r="D37" s="549"/>
      <c r="E37" s="240"/>
    </row>
    <row r="38" spans="1:5" ht="24">
      <c r="A38" s="550" t="s">
        <v>26</v>
      </c>
      <c r="B38" s="543" t="s">
        <v>814</v>
      </c>
      <c r="C38" s="549"/>
      <c r="D38" s="549"/>
      <c r="E38" s="240"/>
    </row>
    <row r="39" spans="2:6" ht="12">
      <c r="B39" s="543"/>
      <c r="C39" s="549" t="s">
        <v>443</v>
      </c>
      <c r="D39" s="549">
        <v>1</v>
      </c>
      <c r="E39" s="240"/>
      <c r="F39" s="540">
        <f>D39*E39</f>
        <v>0</v>
      </c>
    </row>
    <row r="40" spans="2:5" ht="12">
      <c r="B40" s="543"/>
      <c r="C40" s="549"/>
      <c r="D40" s="549"/>
      <c r="E40" s="240"/>
    </row>
    <row r="41" spans="1:5" ht="29.25" customHeight="1">
      <c r="A41" s="542" t="s">
        <v>27</v>
      </c>
      <c r="B41" s="551" t="s">
        <v>35</v>
      </c>
      <c r="C41" s="544"/>
      <c r="E41" s="240"/>
    </row>
    <row r="42" spans="1:6" ht="14.25" customHeight="1">
      <c r="A42" s="542"/>
      <c r="B42" s="543"/>
      <c r="C42" s="544" t="s">
        <v>460</v>
      </c>
      <c r="D42" s="548">
        <v>3128</v>
      </c>
      <c r="E42" s="240"/>
      <c r="F42" s="540">
        <f>D42*E42</f>
        <v>0</v>
      </c>
    </row>
    <row r="43" spans="1:5" ht="15" customHeight="1">
      <c r="A43" s="542"/>
      <c r="B43" s="543"/>
      <c r="C43" s="544"/>
      <c r="D43" s="548"/>
      <c r="E43" s="240"/>
    </row>
    <row r="44" spans="1:5" ht="45" customHeight="1">
      <c r="A44" s="542" t="s">
        <v>28</v>
      </c>
      <c r="B44" s="543" t="s">
        <v>805</v>
      </c>
      <c r="C44" s="544"/>
      <c r="D44" s="548"/>
      <c r="E44" s="240"/>
    </row>
    <row r="45" spans="1:6" ht="45.75" customHeight="1">
      <c r="A45" s="542"/>
      <c r="B45" s="543" t="s">
        <v>806</v>
      </c>
      <c r="C45" s="544" t="s">
        <v>443</v>
      </c>
      <c r="D45" s="548">
        <v>1</v>
      </c>
      <c r="E45" s="240"/>
      <c r="F45" s="540">
        <f>D45*E45</f>
        <v>0</v>
      </c>
    </row>
    <row r="46" spans="1:5" ht="13.5" customHeight="1">
      <c r="A46" s="542"/>
      <c r="B46" s="543"/>
      <c r="C46" s="544"/>
      <c r="D46" s="548"/>
      <c r="E46" s="240"/>
    </row>
    <row r="47" spans="1:5" ht="90" customHeight="1">
      <c r="A47" s="542" t="s">
        <v>29</v>
      </c>
      <c r="B47" s="551" t="s">
        <v>808</v>
      </c>
      <c r="C47" s="544"/>
      <c r="D47" s="548"/>
      <c r="E47" s="240"/>
    </row>
    <row r="48" spans="1:6" ht="16.5" customHeight="1">
      <c r="A48" s="542"/>
      <c r="B48" s="543"/>
      <c r="C48" s="544" t="s">
        <v>443</v>
      </c>
      <c r="D48" s="548">
        <v>1</v>
      </c>
      <c r="E48" s="240"/>
      <c r="F48" s="540">
        <f>D48*E48</f>
        <v>0</v>
      </c>
    </row>
    <row r="49" spans="1:5" ht="10.5" customHeight="1">
      <c r="A49" s="542"/>
      <c r="B49" s="543"/>
      <c r="C49" s="544"/>
      <c r="D49" s="548"/>
      <c r="E49" s="240"/>
    </row>
    <row r="50" spans="1:5" ht="27.75" customHeight="1">
      <c r="A50" s="542" t="s">
        <v>30</v>
      </c>
      <c r="B50" s="543" t="s">
        <v>807</v>
      </c>
      <c r="C50" s="544"/>
      <c r="D50" s="548"/>
      <c r="E50" s="240"/>
    </row>
    <row r="51" spans="1:6" ht="16.5" customHeight="1">
      <c r="A51" s="542"/>
      <c r="B51" s="543"/>
      <c r="C51" s="544" t="s">
        <v>443</v>
      </c>
      <c r="D51" s="548">
        <v>1</v>
      </c>
      <c r="E51" s="240"/>
      <c r="F51" s="540">
        <f>D51*E51</f>
        <v>0</v>
      </c>
    </row>
    <row r="52" spans="1:5" ht="11.25" customHeight="1">
      <c r="A52" s="542"/>
      <c r="B52" s="543"/>
      <c r="C52" s="544"/>
      <c r="D52" s="548"/>
      <c r="E52" s="240"/>
    </row>
    <row r="53" spans="1:5" ht="78.75" customHeight="1">
      <c r="A53" s="542" t="s">
        <v>31</v>
      </c>
      <c r="B53" s="551" t="s">
        <v>809</v>
      </c>
      <c r="C53" s="544"/>
      <c r="D53" s="548"/>
      <c r="E53" s="240"/>
    </row>
    <row r="54" spans="1:6" ht="16.5" customHeight="1">
      <c r="A54" s="542"/>
      <c r="B54" s="543"/>
      <c r="C54" s="544" t="s">
        <v>443</v>
      </c>
      <c r="D54" s="548">
        <v>1</v>
      </c>
      <c r="E54" s="240"/>
      <c r="F54" s="540">
        <f>D54*E54</f>
        <v>0</v>
      </c>
    </row>
    <row r="55" spans="1:5" ht="16.5" customHeight="1">
      <c r="A55" s="542"/>
      <c r="B55" s="543"/>
      <c r="C55" s="544"/>
      <c r="D55" s="548"/>
      <c r="E55" s="240"/>
    </row>
    <row r="56" spans="1:5" ht="25.5" customHeight="1">
      <c r="A56" s="542" t="s">
        <v>36</v>
      </c>
      <c r="B56" s="543" t="s">
        <v>810</v>
      </c>
      <c r="C56" s="544"/>
      <c r="D56" s="548"/>
      <c r="E56" s="240"/>
    </row>
    <row r="57" spans="1:6" ht="16.5" customHeight="1">
      <c r="A57" s="542"/>
      <c r="B57" s="543"/>
      <c r="C57" s="544" t="s">
        <v>443</v>
      </c>
      <c r="D57" s="548">
        <v>1</v>
      </c>
      <c r="E57" s="240"/>
      <c r="F57" s="540">
        <f>D57*E57</f>
        <v>0</v>
      </c>
    </row>
    <row r="58" spans="1:5" ht="16.5" customHeight="1" thickBot="1">
      <c r="A58" s="542"/>
      <c r="B58" s="543"/>
      <c r="C58" s="544"/>
      <c r="D58" s="548"/>
      <c r="E58" s="540"/>
    </row>
    <row r="59" spans="1:6" ht="12.75" thickBot="1">
      <c r="A59" s="552" t="s">
        <v>233</v>
      </c>
      <c r="B59" s="553" t="s">
        <v>489</v>
      </c>
      <c r="C59" s="554"/>
      <c r="D59" s="555"/>
      <c r="E59" s="556" t="s">
        <v>476</v>
      </c>
      <c r="F59" s="557">
        <f>SUM(F25:F58)</f>
        <v>0</v>
      </c>
    </row>
    <row r="60" spans="1:6" ht="12">
      <c r="A60" s="558"/>
      <c r="B60" s="559"/>
      <c r="C60" s="560"/>
      <c r="D60" s="561"/>
      <c r="E60" s="562"/>
      <c r="F60" s="563"/>
    </row>
  </sheetData>
  <sheetProtection password="D5CB" sheet="1"/>
  <mergeCells count="12">
    <mergeCell ref="A18:F18"/>
    <mergeCell ref="A19:F19"/>
    <mergeCell ref="A1:F1"/>
    <mergeCell ref="A20:F20"/>
    <mergeCell ref="A22:E22"/>
    <mergeCell ref="B7:F7"/>
    <mergeCell ref="A11:E11"/>
    <mergeCell ref="A13:F13"/>
    <mergeCell ref="A14:F14"/>
    <mergeCell ref="A15:F15"/>
    <mergeCell ref="A16:F16"/>
    <mergeCell ref="A17:F1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theme="3" tint="-0.24997000396251678"/>
  </sheetPr>
  <dimension ref="A1:F46"/>
  <sheetViews>
    <sheetView view="pageBreakPreview" zoomScaleNormal="90" zoomScaleSheetLayoutView="100" workbookViewId="0" topLeftCell="A28">
      <selection activeCell="E39" sqref="E39"/>
    </sheetView>
  </sheetViews>
  <sheetFormatPr defaultColWidth="9.140625" defaultRowHeight="15"/>
  <cols>
    <col min="1" max="1" width="8.28125" style="564" customWidth="1"/>
    <col min="2" max="2" width="45.7109375" style="564" customWidth="1"/>
    <col min="3" max="3" width="8.00390625" style="580" customWidth="1"/>
    <col min="4" max="4" width="10.421875" style="539" customWidth="1"/>
    <col min="5" max="5" width="10.7109375" style="564" customWidth="1"/>
    <col min="6" max="6" width="11.00390625" style="566" customWidth="1"/>
    <col min="7" max="16384" width="9.140625" style="564" customWidth="1"/>
  </cols>
  <sheetData>
    <row r="1" spans="1:6" ht="14.25">
      <c r="A1" s="722" t="s">
        <v>25</v>
      </c>
      <c r="B1" s="723"/>
      <c r="C1" s="723"/>
      <c r="D1" s="723"/>
      <c r="E1" s="723"/>
      <c r="F1" s="724"/>
    </row>
    <row r="2" spans="1:5" ht="14.25">
      <c r="A2" s="565"/>
      <c r="B2" s="565"/>
      <c r="C2" s="565"/>
      <c r="D2" s="565"/>
      <c r="E2" s="565"/>
    </row>
    <row r="3" spans="1:6" ht="21.75" customHeight="1">
      <c r="A3" s="515" t="s">
        <v>46</v>
      </c>
      <c r="B3" s="515" t="s">
        <v>45</v>
      </c>
      <c r="C3" s="515" t="s">
        <v>37</v>
      </c>
      <c r="D3" s="516" t="s">
        <v>38</v>
      </c>
      <c r="E3" s="515" t="s">
        <v>39</v>
      </c>
      <c r="F3" s="567" t="s">
        <v>40</v>
      </c>
    </row>
    <row r="4" spans="1:5" ht="14.25">
      <c r="A4" s="565"/>
      <c r="B4" s="565"/>
      <c r="C4" s="565"/>
      <c r="D4" s="565"/>
      <c r="E4" s="565"/>
    </row>
    <row r="5" spans="1:5" ht="14.25">
      <c r="A5" s="565"/>
      <c r="B5" s="565"/>
      <c r="C5" s="565"/>
      <c r="D5" s="565"/>
      <c r="E5" s="565"/>
    </row>
    <row r="6" spans="1:5" ht="14.25">
      <c r="A6" s="565"/>
      <c r="B6" s="565"/>
      <c r="C6" s="565"/>
      <c r="D6" s="565"/>
      <c r="E6" s="565"/>
    </row>
    <row r="7" spans="1:6" ht="15.75" thickBot="1">
      <c r="A7" s="568" t="s">
        <v>446</v>
      </c>
      <c r="B7" s="569" t="s">
        <v>478</v>
      </c>
      <c r="C7" s="570"/>
      <c r="D7" s="571"/>
      <c r="E7" s="572"/>
      <c r="F7" s="573"/>
    </row>
    <row r="8" spans="1:6" ht="14.25">
      <c r="A8" s="518"/>
      <c r="B8" s="519"/>
      <c r="C8" s="520"/>
      <c r="D8" s="521"/>
      <c r="E8" s="522"/>
      <c r="F8" s="574"/>
    </row>
    <row r="9" spans="1:6" ht="14.25">
      <c r="A9" s="524" t="s">
        <v>234</v>
      </c>
      <c r="B9" s="525"/>
      <c r="C9" s="526"/>
      <c r="D9" s="527"/>
      <c r="E9" s="528"/>
      <c r="F9" s="575"/>
    </row>
    <row r="10" spans="1:6" ht="14.25">
      <c r="A10" s="530"/>
      <c r="B10" s="525"/>
      <c r="C10" s="526"/>
      <c r="D10" s="527"/>
      <c r="E10" s="528"/>
      <c r="F10" s="575"/>
    </row>
    <row r="11" spans="1:6" ht="72.75" customHeight="1">
      <c r="A11" s="726" t="s">
        <v>480</v>
      </c>
      <c r="B11" s="726"/>
      <c r="C11" s="726"/>
      <c r="D11" s="726"/>
      <c r="E11" s="726"/>
      <c r="F11" s="576"/>
    </row>
    <row r="12" spans="1:6" ht="6.75" customHeight="1">
      <c r="A12" s="533"/>
      <c r="B12" s="533"/>
      <c r="C12" s="533"/>
      <c r="D12" s="534"/>
      <c r="E12" s="533"/>
      <c r="F12" s="576"/>
    </row>
    <row r="13" spans="1:6" ht="11.25" customHeight="1">
      <c r="A13" s="730" t="s">
        <v>458</v>
      </c>
      <c r="B13" s="730"/>
      <c r="C13" s="730"/>
      <c r="D13" s="730"/>
      <c r="E13" s="730"/>
      <c r="F13" s="730"/>
    </row>
    <row r="14" spans="1:6" ht="64.5" customHeight="1">
      <c r="A14" s="726" t="s">
        <v>481</v>
      </c>
      <c r="B14" s="726"/>
      <c r="C14" s="726"/>
      <c r="D14" s="726"/>
      <c r="E14" s="726"/>
      <c r="F14" s="576"/>
    </row>
    <row r="15" spans="1:6" ht="37.5" customHeight="1">
      <c r="A15" s="726" t="s">
        <v>472</v>
      </c>
      <c r="B15" s="726"/>
      <c r="C15" s="726"/>
      <c r="D15" s="726"/>
      <c r="E15" s="726"/>
      <c r="F15" s="576"/>
    </row>
    <row r="16" spans="1:6" ht="12.75" customHeight="1">
      <c r="A16" s="531"/>
      <c r="B16" s="531"/>
      <c r="C16" s="531"/>
      <c r="D16" s="531"/>
      <c r="E16" s="531"/>
      <c r="F16" s="576"/>
    </row>
    <row r="17" spans="1:6" ht="15" customHeight="1">
      <c r="A17" s="729" t="s">
        <v>482</v>
      </c>
      <c r="B17" s="729"/>
      <c r="C17" s="729"/>
      <c r="D17" s="729"/>
      <c r="E17" s="729"/>
      <c r="F17" s="576"/>
    </row>
    <row r="18" spans="1:6" ht="27" customHeight="1">
      <c r="A18" s="726" t="s">
        <v>483</v>
      </c>
      <c r="B18" s="726"/>
      <c r="C18" s="726"/>
      <c r="D18" s="726"/>
      <c r="E18" s="726"/>
      <c r="F18" s="576"/>
    </row>
    <row r="19" spans="1:6" ht="38.25" customHeight="1">
      <c r="A19" s="726" t="s">
        <v>484</v>
      </c>
      <c r="B19" s="726"/>
      <c r="C19" s="726"/>
      <c r="D19" s="726"/>
      <c r="E19" s="726"/>
      <c r="F19" s="576"/>
    </row>
    <row r="20" spans="1:6" ht="64.5" customHeight="1">
      <c r="A20" s="726" t="s">
        <v>485</v>
      </c>
      <c r="B20" s="726"/>
      <c r="C20" s="726"/>
      <c r="D20" s="726"/>
      <c r="E20" s="726"/>
      <c r="F20" s="576"/>
    </row>
    <row r="21" spans="1:6" ht="10.5" customHeight="1">
      <c r="A21" s="533"/>
      <c r="B21" s="533"/>
      <c r="C21" s="533"/>
      <c r="D21" s="534"/>
      <c r="E21" s="533"/>
      <c r="F21" s="576"/>
    </row>
    <row r="22" spans="1:6" ht="60.75" customHeight="1">
      <c r="A22" s="726" t="s">
        <v>486</v>
      </c>
      <c r="B22" s="726"/>
      <c r="C22" s="726"/>
      <c r="D22" s="726"/>
      <c r="E22" s="726"/>
      <c r="F22" s="576"/>
    </row>
    <row r="23" spans="1:6" ht="39.75" customHeight="1">
      <c r="A23" s="729" t="s">
        <v>490</v>
      </c>
      <c r="B23" s="729"/>
      <c r="C23" s="729"/>
      <c r="D23" s="729"/>
      <c r="E23" s="729"/>
      <c r="F23" s="576"/>
    </row>
    <row r="24" spans="1:6" ht="47.25" customHeight="1">
      <c r="A24" s="726" t="s">
        <v>459</v>
      </c>
      <c r="B24" s="726"/>
      <c r="C24" s="726"/>
      <c r="D24" s="726"/>
      <c r="E24" s="726"/>
      <c r="F24" s="576"/>
    </row>
    <row r="25" spans="1:6" ht="7.5" customHeight="1">
      <c r="A25" s="533"/>
      <c r="B25" s="533"/>
      <c r="C25" s="533"/>
      <c r="D25" s="534"/>
      <c r="E25" s="533"/>
      <c r="F25" s="576"/>
    </row>
    <row r="26" spans="1:6" ht="9" customHeight="1">
      <c r="A26" s="533"/>
      <c r="B26" s="533"/>
      <c r="C26" s="533"/>
      <c r="D26" s="534"/>
      <c r="E26" s="533"/>
      <c r="F26" s="576"/>
    </row>
    <row r="27" spans="1:6" ht="63.75" customHeight="1">
      <c r="A27" s="726" t="s">
        <v>487</v>
      </c>
      <c r="B27" s="726"/>
      <c r="C27" s="726"/>
      <c r="D27" s="726"/>
      <c r="E27" s="726"/>
      <c r="F27" s="576"/>
    </row>
    <row r="28" spans="1:6" ht="24" customHeight="1">
      <c r="A28" s="726" t="s">
        <v>440</v>
      </c>
      <c r="B28" s="726"/>
      <c r="C28" s="726"/>
      <c r="D28" s="726"/>
      <c r="E28" s="726"/>
      <c r="F28" s="576"/>
    </row>
    <row r="29" spans="1:6" ht="14.25">
      <c r="A29" s="533"/>
      <c r="B29" s="533"/>
      <c r="C29" s="533"/>
      <c r="D29" s="534"/>
      <c r="E29" s="533"/>
      <c r="F29" s="576"/>
    </row>
    <row r="30" spans="1:6" ht="14.25">
      <c r="A30" s="533"/>
      <c r="B30" s="533"/>
      <c r="C30" s="533"/>
      <c r="D30" s="534"/>
      <c r="E30" s="533"/>
      <c r="F30" s="576"/>
    </row>
    <row r="31" spans="1:6" ht="14.25">
      <c r="A31" s="533"/>
      <c r="B31" s="578"/>
      <c r="C31" s="533"/>
      <c r="D31" s="534"/>
      <c r="E31" s="533"/>
      <c r="F31" s="576"/>
    </row>
    <row r="32" spans="1:5" ht="78" customHeight="1">
      <c r="A32" s="541" t="s">
        <v>473</v>
      </c>
      <c r="B32" s="579" t="s">
        <v>811</v>
      </c>
      <c r="E32" s="241"/>
    </row>
    <row r="33" spans="3:6" ht="14.25">
      <c r="C33" s="544" t="s">
        <v>443</v>
      </c>
      <c r="D33" s="548">
        <v>15</v>
      </c>
      <c r="E33" s="240"/>
      <c r="F33" s="581">
        <f>E33*D33</f>
        <v>0</v>
      </c>
    </row>
    <row r="34" spans="1:5" ht="14.25">
      <c r="A34" s="542"/>
      <c r="C34" s="544"/>
      <c r="D34" s="582"/>
      <c r="E34" s="241"/>
    </row>
    <row r="35" spans="1:5" ht="72.75" customHeight="1">
      <c r="A35" s="542" t="s">
        <v>740</v>
      </c>
      <c r="B35" s="579" t="s">
        <v>812</v>
      </c>
      <c r="C35" s="564"/>
      <c r="D35" s="582"/>
      <c r="E35" s="241"/>
    </row>
    <row r="36" spans="1:6" ht="14.25">
      <c r="A36" s="542"/>
      <c r="C36" s="544" t="s">
        <v>460</v>
      </c>
      <c r="D36" s="548">
        <v>3120</v>
      </c>
      <c r="E36" s="240"/>
      <c r="F36" s="581">
        <f>E36*D36</f>
        <v>0</v>
      </c>
    </row>
    <row r="37" spans="1:5" ht="14.25">
      <c r="A37" s="542"/>
      <c r="C37" s="544"/>
      <c r="D37" s="582"/>
      <c r="E37" s="241"/>
    </row>
    <row r="38" spans="1:5" ht="36">
      <c r="A38" s="542" t="s">
        <v>741</v>
      </c>
      <c r="B38" s="579" t="s">
        <v>491</v>
      </c>
      <c r="C38" s="544"/>
      <c r="E38" s="241"/>
    </row>
    <row r="39" spans="1:6" ht="14.25">
      <c r="A39" s="542"/>
      <c r="B39" s="542" t="s">
        <v>465</v>
      </c>
      <c r="C39" s="583" t="s">
        <v>464</v>
      </c>
      <c r="D39" s="549">
        <v>10</v>
      </c>
      <c r="E39" s="240"/>
      <c r="F39" s="581">
        <f>E39*D39</f>
        <v>0</v>
      </c>
    </row>
    <row r="40" spans="1:6" ht="14.25">
      <c r="A40" s="542"/>
      <c r="B40" s="542" t="s">
        <v>466</v>
      </c>
      <c r="C40" s="583" t="s">
        <v>464</v>
      </c>
      <c r="D40" s="549">
        <v>10</v>
      </c>
      <c r="E40" s="240"/>
      <c r="F40" s="581">
        <f>E40*D40</f>
        <v>0</v>
      </c>
    </row>
    <row r="41" spans="1:5" ht="14.25">
      <c r="A41" s="542"/>
      <c r="B41" s="542"/>
      <c r="C41" s="583"/>
      <c r="D41" s="549"/>
      <c r="E41" s="241"/>
    </row>
    <row r="42" spans="1:6" s="539" customFormat="1" ht="14.25">
      <c r="A42" s="542"/>
      <c r="B42" s="564"/>
      <c r="C42" s="580"/>
      <c r="E42" s="241"/>
      <c r="F42" s="566"/>
    </row>
    <row r="43" spans="1:6" s="539" customFormat="1" ht="114" customHeight="1">
      <c r="A43" s="542" t="s">
        <v>742</v>
      </c>
      <c r="B43" s="579" t="s">
        <v>813</v>
      </c>
      <c r="C43" s="580"/>
      <c r="E43" s="241"/>
      <c r="F43" s="566"/>
    </row>
    <row r="44" spans="1:6" s="539" customFormat="1" ht="14.25">
      <c r="A44" s="564"/>
      <c r="B44" s="564"/>
      <c r="C44" s="544" t="s">
        <v>460</v>
      </c>
      <c r="D44" s="539">
        <v>270</v>
      </c>
      <c r="E44" s="240"/>
      <c r="F44" s="581">
        <f>E44*D44</f>
        <v>0</v>
      </c>
    </row>
    <row r="45" ht="15" thickBot="1"/>
    <row r="46" spans="1:6" ht="15" thickBot="1">
      <c r="A46" s="584" t="s">
        <v>446</v>
      </c>
      <c r="B46" s="585" t="s">
        <v>477</v>
      </c>
      <c r="C46" s="586"/>
      <c r="D46" s="587"/>
      <c r="E46" s="588" t="s">
        <v>476</v>
      </c>
      <c r="F46" s="557">
        <f>SUM(F33:F45)</f>
        <v>0</v>
      </c>
    </row>
  </sheetData>
  <sheetProtection password="D5CB" sheet="1"/>
  <mergeCells count="14">
    <mergeCell ref="A17:E17"/>
    <mergeCell ref="A1:F1"/>
    <mergeCell ref="A11:E11"/>
    <mergeCell ref="A13:F13"/>
    <mergeCell ref="A14:E14"/>
    <mergeCell ref="A15:E15"/>
    <mergeCell ref="A27:E27"/>
    <mergeCell ref="A28:E28"/>
    <mergeCell ref="A18:E18"/>
    <mergeCell ref="A19:E19"/>
    <mergeCell ref="A20:E20"/>
    <mergeCell ref="A22:E22"/>
    <mergeCell ref="A23:E23"/>
    <mergeCell ref="A24:E24"/>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sheetPr>
    <tabColor rgb="FF7030A0"/>
  </sheetPr>
  <dimension ref="A1:F94"/>
  <sheetViews>
    <sheetView view="pageBreakPreview" zoomScaleNormal="175" zoomScaleSheetLayoutView="100" zoomScalePageLayoutView="50" workbookViewId="0" topLeftCell="A82">
      <selection activeCell="F94" sqref="F94"/>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540" customWidth="1"/>
    <col min="6" max="6" width="9.8515625" style="612" bestFit="1"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67" t="s">
        <v>40</v>
      </c>
    </row>
    <row r="7" spans="1:6" ht="16.5" thickBot="1">
      <c r="A7" s="589" t="s">
        <v>447</v>
      </c>
      <c r="B7" s="731" t="s">
        <v>767</v>
      </c>
      <c r="C7" s="731"/>
      <c r="D7" s="590"/>
      <c r="E7" s="591"/>
      <c r="F7" s="592"/>
    </row>
    <row r="8" spans="1:6" ht="14.25">
      <c r="A8" s="593"/>
      <c r="B8" s="543"/>
      <c r="C8" s="594"/>
      <c r="D8" s="595"/>
      <c r="E8" s="596"/>
      <c r="F8" s="596"/>
    </row>
    <row r="9" spans="1:6" ht="14.25">
      <c r="A9" s="597" t="s">
        <v>234</v>
      </c>
      <c r="B9" s="598"/>
      <c r="C9" s="599"/>
      <c r="D9" s="600"/>
      <c r="E9" s="601"/>
      <c r="F9" s="602"/>
    </row>
    <row r="10" spans="1:6" ht="14.25">
      <c r="A10" s="603"/>
      <c r="B10" s="598"/>
      <c r="C10" s="599"/>
      <c r="D10" s="600"/>
      <c r="E10" s="601"/>
      <c r="F10" s="602"/>
    </row>
    <row r="11" spans="1:6" ht="24" customHeight="1">
      <c r="A11" s="733" t="s">
        <v>235</v>
      </c>
      <c r="B11" s="733"/>
      <c r="C11" s="733"/>
      <c r="D11" s="733"/>
      <c r="E11" s="733"/>
      <c r="F11" s="605"/>
    </row>
    <row r="12" spans="1:6" ht="39" customHeight="1">
      <c r="A12" s="733" t="s">
        <v>467</v>
      </c>
      <c r="B12" s="733"/>
      <c r="C12" s="733"/>
      <c r="D12" s="733"/>
      <c r="E12" s="733"/>
      <c r="F12" s="605"/>
    </row>
    <row r="13" spans="1:6" ht="14.25">
      <c r="A13" s="734" t="s">
        <v>474</v>
      </c>
      <c r="B13" s="734"/>
      <c r="C13" s="734"/>
      <c r="D13" s="734"/>
      <c r="E13" s="734"/>
      <c r="F13" s="734"/>
    </row>
    <row r="14" spans="1:6" ht="10.5" customHeight="1">
      <c r="A14" s="534"/>
      <c r="B14" s="534"/>
      <c r="C14" s="599"/>
      <c r="D14" s="606"/>
      <c r="E14" s="532"/>
      <c r="F14" s="605"/>
    </row>
    <row r="15" spans="1:6" ht="24.75" customHeight="1">
      <c r="A15" s="733" t="s">
        <v>468</v>
      </c>
      <c r="B15" s="733"/>
      <c r="C15" s="733"/>
      <c r="D15" s="733"/>
      <c r="E15" s="733"/>
      <c r="F15" s="605"/>
    </row>
    <row r="16" spans="1:6" ht="27.75" customHeight="1">
      <c r="A16" s="733" t="s">
        <v>469</v>
      </c>
      <c r="B16" s="733"/>
      <c r="C16" s="733"/>
      <c r="D16" s="733"/>
      <c r="E16" s="733"/>
      <c r="F16" s="605"/>
    </row>
    <row r="17" spans="1:6" ht="25.5" customHeight="1">
      <c r="A17" s="733" t="s">
        <v>41</v>
      </c>
      <c r="B17" s="733"/>
      <c r="C17" s="733"/>
      <c r="D17" s="733"/>
      <c r="E17" s="733"/>
      <c r="F17" s="605"/>
    </row>
    <row r="18" spans="1:6" ht="10.5" customHeight="1">
      <c r="A18" s="534"/>
      <c r="B18" s="534"/>
      <c r="C18" s="607"/>
      <c r="D18" s="606"/>
      <c r="E18" s="532"/>
      <c r="F18" s="605"/>
    </row>
    <row r="19" spans="1:6" ht="24" customHeight="1">
      <c r="A19" s="733" t="s">
        <v>470</v>
      </c>
      <c r="B19" s="733"/>
      <c r="C19" s="733"/>
      <c r="D19" s="733"/>
      <c r="E19" s="733"/>
      <c r="F19" s="605"/>
    </row>
    <row r="20" spans="1:6" ht="24" customHeight="1">
      <c r="A20" s="735" t="s">
        <v>492</v>
      </c>
      <c r="B20" s="735"/>
      <c r="C20" s="735"/>
      <c r="D20" s="735"/>
      <c r="E20" s="735"/>
      <c r="F20" s="605"/>
    </row>
    <row r="21" spans="1:6" ht="24" customHeight="1">
      <c r="A21" s="735" t="s">
        <v>42</v>
      </c>
      <c r="B21" s="735"/>
      <c r="C21" s="735"/>
      <c r="D21" s="735"/>
      <c r="E21" s="735"/>
      <c r="F21" s="605"/>
    </row>
    <row r="22" spans="1:6" ht="7.5" customHeight="1">
      <c r="A22" s="534"/>
      <c r="B22" s="534"/>
      <c r="C22" s="599"/>
      <c r="D22" s="606"/>
      <c r="E22" s="532"/>
      <c r="F22" s="605"/>
    </row>
    <row r="23" spans="1:6" ht="12.75" customHeight="1">
      <c r="A23" s="734" t="s">
        <v>236</v>
      </c>
      <c r="B23" s="734"/>
      <c r="C23" s="734"/>
      <c r="D23" s="734"/>
      <c r="E23" s="734"/>
      <c r="F23" s="734"/>
    </row>
    <row r="24" spans="1:6" ht="14.25">
      <c r="A24" s="732" t="s">
        <v>237</v>
      </c>
      <c r="B24" s="732"/>
      <c r="C24" s="732"/>
      <c r="D24" s="732"/>
      <c r="E24" s="732"/>
      <c r="F24" s="732"/>
    </row>
    <row r="25" spans="1:6" ht="14.25">
      <c r="A25" s="732" t="s">
        <v>238</v>
      </c>
      <c r="B25" s="732"/>
      <c r="C25" s="732"/>
      <c r="D25" s="732"/>
      <c r="E25" s="732"/>
      <c r="F25" s="732"/>
    </row>
    <row r="26" spans="1:6" ht="14.25">
      <c r="A26" s="732"/>
      <c r="B26" s="732"/>
      <c r="C26" s="732"/>
      <c r="D26" s="732"/>
      <c r="E26" s="732"/>
      <c r="F26" s="732"/>
    </row>
    <row r="27" spans="1:6" ht="14.25">
      <c r="A27" s="734" t="s">
        <v>241</v>
      </c>
      <c r="B27" s="734"/>
      <c r="C27" s="734"/>
      <c r="D27" s="734"/>
      <c r="E27" s="734"/>
      <c r="F27" s="734"/>
    </row>
    <row r="28" spans="1:6" ht="14.25">
      <c r="A28" s="734" t="s">
        <v>242</v>
      </c>
      <c r="B28" s="734"/>
      <c r="C28" s="734"/>
      <c r="D28" s="734"/>
      <c r="E28" s="734"/>
      <c r="F28" s="734"/>
    </row>
    <row r="29" spans="1:6" ht="14.25">
      <c r="A29" s="534"/>
      <c r="B29" s="534"/>
      <c r="C29" s="607"/>
      <c r="D29" s="606"/>
      <c r="E29" s="532"/>
      <c r="F29" s="605"/>
    </row>
    <row r="30" spans="1:6" ht="25.5" customHeight="1">
      <c r="A30" s="733" t="s">
        <v>440</v>
      </c>
      <c r="B30" s="733"/>
      <c r="C30" s="733"/>
      <c r="D30" s="733"/>
      <c r="E30" s="733"/>
      <c r="F30" s="605"/>
    </row>
    <row r="31" spans="1:6" ht="11.25" customHeight="1">
      <c r="A31" s="598"/>
      <c r="B31" s="598"/>
      <c r="C31" s="599"/>
      <c r="D31" s="600"/>
      <c r="E31" s="609"/>
      <c r="F31" s="610"/>
    </row>
    <row r="32" spans="1:6" ht="14.25">
      <c r="A32" s="734" t="s">
        <v>32</v>
      </c>
      <c r="B32" s="734"/>
      <c r="C32" s="734"/>
      <c r="D32" s="734"/>
      <c r="E32" s="734"/>
      <c r="F32" s="734"/>
    </row>
    <row r="33" spans="1:6" ht="14.25">
      <c r="A33" s="534"/>
      <c r="B33" s="534"/>
      <c r="C33" s="534"/>
      <c r="D33" s="534"/>
      <c r="E33" s="534"/>
      <c r="F33" s="605"/>
    </row>
    <row r="34" ht="14.25">
      <c r="B34" s="611"/>
    </row>
    <row r="35" spans="1:5" ht="74.25" customHeight="1">
      <c r="A35" s="613" t="s">
        <v>493</v>
      </c>
      <c r="B35" s="614" t="s">
        <v>815</v>
      </c>
      <c r="E35" s="240"/>
    </row>
    <row r="36" spans="2:6" ht="14.25">
      <c r="B36" s="615"/>
      <c r="C36" s="549" t="s">
        <v>460</v>
      </c>
      <c r="D36" s="616">
        <v>3200</v>
      </c>
      <c r="E36" s="240"/>
      <c r="F36" s="581">
        <f>SUM(D36*E36)</f>
        <v>0</v>
      </c>
    </row>
    <row r="37" ht="14.25">
      <c r="E37" s="240"/>
    </row>
    <row r="38" spans="1:5" ht="86.25" customHeight="1">
      <c r="A38" s="613" t="s">
        <v>743</v>
      </c>
      <c r="B38" s="614" t="s">
        <v>820</v>
      </c>
      <c r="E38" s="240"/>
    </row>
    <row r="39" spans="3:6" ht="14.25">
      <c r="C39" s="617" t="s">
        <v>460</v>
      </c>
      <c r="D39" s="595">
        <v>70</v>
      </c>
      <c r="E39" s="240"/>
      <c r="F39" s="581">
        <f>SUM(D39*E39)</f>
        <v>0</v>
      </c>
    </row>
    <row r="40" ht="14.25">
      <c r="E40" s="240"/>
    </row>
    <row r="41" spans="1:6" ht="59.25" customHeight="1">
      <c r="A41" s="613" t="s">
        <v>744</v>
      </c>
      <c r="B41" s="614" t="s">
        <v>821</v>
      </c>
      <c r="C41" s="617"/>
      <c r="D41" s="540"/>
      <c r="E41" s="240"/>
      <c r="F41" s="581"/>
    </row>
    <row r="42" spans="2:6" ht="14.25">
      <c r="B42" s="618"/>
      <c r="C42" s="617" t="s">
        <v>460</v>
      </c>
      <c r="D42" s="595">
        <v>50</v>
      </c>
      <c r="E42" s="240"/>
      <c r="F42" s="581">
        <f>SUM(D42*E42)</f>
        <v>0</v>
      </c>
    </row>
    <row r="43" spans="2:5" ht="14.25">
      <c r="B43" s="618"/>
      <c r="C43" s="617"/>
      <c r="D43" s="595"/>
      <c r="E43" s="240"/>
    </row>
    <row r="44" spans="1:6" ht="59.25" customHeight="1">
      <c r="A44" s="613" t="s">
        <v>745</v>
      </c>
      <c r="B44" s="614" t="s">
        <v>854</v>
      </c>
      <c r="C44" s="617"/>
      <c r="D44" s="540"/>
      <c r="E44" s="240"/>
      <c r="F44" s="581"/>
    </row>
    <row r="45" spans="2:6" ht="14.25">
      <c r="B45" s="618"/>
      <c r="C45" s="617" t="s">
        <v>460</v>
      </c>
      <c r="D45" s="595">
        <v>100</v>
      </c>
      <c r="E45" s="240"/>
      <c r="F45" s="581">
        <f>SUM(D45*E45)</f>
        <v>0</v>
      </c>
    </row>
    <row r="46" spans="2:5" ht="14.25">
      <c r="B46" s="618"/>
      <c r="C46" s="617"/>
      <c r="E46" s="240"/>
    </row>
    <row r="47" spans="1:5" ht="84">
      <c r="A47" s="613" t="s">
        <v>746</v>
      </c>
      <c r="B47" s="618" t="s">
        <v>822</v>
      </c>
      <c r="C47" s="617"/>
      <c r="E47" s="240"/>
    </row>
    <row r="48" spans="2:6" ht="14.25">
      <c r="B48" s="618" t="s">
        <v>816</v>
      </c>
      <c r="C48" s="617" t="s">
        <v>460</v>
      </c>
      <c r="D48" s="540">
        <v>48</v>
      </c>
      <c r="E48" s="240"/>
      <c r="F48" s="581">
        <f>SUM(D48*E48)</f>
        <v>0</v>
      </c>
    </row>
    <row r="49" spans="2:6" ht="14.25">
      <c r="B49" s="618" t="s">
        <v>817</v>
      </c>
      <c r="C49" s="617" t="s">
        <v>460</v>
      </c>
      <c r="D49" s="540">
        <v>2.6</v>
      </c>
      <c r="E49" s="240"/>
      <c r="F49" s="581">
        <f>SUM(D49*E49)</f>
        <v>0</v>
      </c>
    </row>
    <row r="50" spans="2:6" ht="14.25">
      <c r="B50" s="618" t="s">
        <v>818</v>
      </c>
      <c r="C50" s="617" t="s">
        <v>460</v>
      </c>
      <c r="D50" s="540">
        <v>1.45</v>
      </c>
      <c r="E50" s="240"/>
      <c r="F50" s="581">
        <f>SUM(D50*E50)</f>
        <v>0</v>
      </c>
    </row>
    <row r="51" spans="2:5" ht="14.25">
      <c r="B51" s="618"/>
      <c r="C51" s="617"/>
      <c r="E51" s="240"/>
    </row>
    <row r="52" spans="1:5" ht="88.5" customHeight="1">
      <c r="A52" s="613" t="s">
        <v>747</v>
      </c>
      <c r="B52" s="614" t="s">
        <v>819</v>
      </c>
      <c r="E52" s="240"/>
    </row>
    <row r="53" spans="3:6" ht="14.25">
      <c r="C53" s="617" t="s">
        <v>460</v>
      </c>
      <c r="D53" s="616">
        <v>10</v>
      </c>
      <c r="E53" s="240"/>
      <c r="F53" s="581">
        <f>SUM(D53*E53)</f>
        <v>0</v>
      </c>
    </row>
    <row r="54" ht="14.25">
      <c r="E54" s="240"/>
    </row>
    <row r="55" spans="1:5" ht="98.25" customHeight="1">
      <c r="A55" s="613" t="s">
        <v>494</v>
      </c>
      <c r="B55" s="614" t="s">
        <v>823</v>
      </c>
      <c r="E55" s="240"/>
    </row>
    <row r="56" spans="2:6" ht="14.25">
      <c r="B56" s="615"/>
      <c r="C56" s="617" t="s">
        <v>461</v>
      </c>
      <c r="D56" s="616">
        <v>85</v>
      </c>
      <c r="E56" s="240"/>
      <c r="F56" s="581">
        <f>SUM(D56*E56)</f>
        <v>0</v>
      </c>
    </row>
    <row r="57" ht="14.25">
      <c r="E57" s="240"/>
    </row>
    <row r="58" spans="1:5" ht="83.25" customHeight="1">
      <c r="A58" s="613" t="s">
        <v>495</v>
      </c>
      <c r="B58" s="619" t="s">
        <v>824</v>
      </c>
      <c r="E58" s="240"/>
    </row>
    <row r="59" spans="1:5" ht="14.25">
      <c r="A59" s="613"/>
      <c r="B59" s="620"/>
      <c r="E59" s="240"/>
    </row>
    <row r="60" spans="3:6" ht="14.25">
      <c r="C60" s="617" t="s">
        <v>461</v>
      </c>
      <c r="D60" s="616">
        <v>970</v>
      </c>
      <c r="E60" s="240"/>
      <c r="F60" s="581">
        <f>SUM(D60*E60)</f>
        <v>0</v>
      </c>
    </row>
    <row r="61" ht="14.25">
      <c r="E61" s="240"/>
    </row>
    <row r="62" spans="1:5" ht="48">
      <c r="A62" s="613" t="s">
        <v>496</v>
      </c>
      <c r="B62" s="618" t="s">
        <v>475</v>
      </c>
      <c r="E62" s="240"/>
    </row>
    <row r="63" spans="2:6" ht="14.25">
      <c r="B63" s="615"/>
      <c r="C63" s="617" t="s">
        <v>460</v>
      </c>
      <c r="D63" s="616">
        <v>180</v>
      </c>
      <c r="E63" s="242"/>
      <c r="F63" s="581">
        <f>SUM(D63*E63)</f>
        <v>0</v>
      </c>
    </row>
    <row r="64" ht="14.25">
      <c r="E64" s="240"/>
    </row>
    <row r="65" spans="4:5" ht="14.25">
      <c r="D65" s="580"/>
      <c r="E65" s="240"/>
    </row>
    <row r="66" spans="1:5" ht="60">
      <c r="A66" s="613" t="s">
        <v>497</v>
      </c>
      <c r="B66" s="614" t="s">
        <v>825</v>
      </c>
      <c r="D66" s="580"/>
      <c r="E66" s="240"/>
    </row>
    <row r="67" spans="1:6" ht="14.25">
      <c r="A67" s="613"/>
      <c r="B67" s="614"/>
      <c r="C67" s="617" t="s">
        <v>461</v>
      </c>
      <c r="D67" s="622">
        <v>400</v>
      </c>
      <c r="E67" s="240"/>
      <c r="F67" s="581">
        <f>SUM(D67*E67)</f>
        <v>0</v>
      </c>
    </row>
    <row r="68" spans="1:6" ht="14.25">
      <c r="A68" s="613"/>
      <c r="B68" s="614"/>
      <c r="C68" s="617"/>
      <c r="D68" s="622"/>
      <c r="E68" s="240"/>
      <c r="F68" s="581"/>
    </row>
    <row r="69" spans="1:6" ht="60">
      <c r="A69" s="613" t="s">
        <v>748</v>
      </c>
      <c r="B69" s="614" t="s">
        <v>826</v>
      </c>
      <c r="C69" s="617"/>
      <c r="D69" s="622"/>
      <c r="E69" s="240"/>
      <c r="F69" s="581"/>
    </row>
    <row r="70" spans="1:6" ht="14.25">
      <c r="A70" s="613"/>
      <c r="B70" s="614"/>
      <c r="C70" s="617" t="s">
        <v>461</v>
      </c>
      <c r="D70" s="622">
        <v>350</v>
      </c>
      <c r="E70" s="240"/>
      <c r="F70" s="581">
        <f>SUM(D70*E70)</f>
        <v>0</v>
      </c>
    </row>
    <row r="71" spans="1:5" ht="14.25">
      <c r="A71" s="613"/>
      <c r="B71" s="614"/>
      <c r="C71" s="617"/>
      <c r="E71" s="240"/>
    </row>
    <row r="72" spans="1:5" ht="60">
      <c r="A72" s="613" t="s">
        <v>498</v>
      </c>
      <c r="B72" s="619" t="s">
        <v>768</v>
      </c>
      <c r="C72" s="617"/>
      <c r="E72" s="240"/>
    </row>
    <row r="73" spans="1:6" ht="14.25">
      <c r="A73" s="613"/>
      <c r="B73" s="623"/>
      <c r="C73" s="617" t="s">
        <v>460</v>
      </c>
      <c r="D73" s="616">
        <v>45</v>
      </c>
      <c r="E73" s="240"/>
      <c r="F73" s="581">
        <f>SUM(D73*E73)</f>
        <v>0</v>
      </c>
    </row>
    <row r="74" spans="1:6" ht="14.25">
      <c r="A74" s="613"/>
      <c r="B74" s="623"/>
      <c r="C74" s="617"/>
      <c r="D74" s="616"/>
      <c r="E74" s="240"/>
      <c r="F74" s="581"/>
    </row>
    <row r="75" spans="1:6" ht="14.25" customHeight="1">
      <c r="A75" s="613"/>
      <c r="B75" s="618"/>
      <c r="C75" s="617"/>
      <c r="D75" s="595"/>
      <c r="E75" s="240"/>
      <c r="F75" s="581"/>
    </row>
    <row r="76" spans="1:6" ht="61.5" customHeight="1">
      <c r="A76" s="613" t="s">
        <v>499</v>
      </c>
      <c r="B76" s="618" t="s">
        <v>829</v>
      </c>
      <c r="C76" s="617"/>
      <c r="D76" s="595"/>
      <c r="E76" s="240"/>
      <c r="F76" s="581"/>
    </row>
    <row r="77" spans="1:6" ht="14.25" customHeight="1">
      <c r="A77" s="613"/>
      <c r="B77" s="618"/>
      <c r="C77" s="617" t="s">
        <v>461</v>
      </c>
      <c r="D77" s="595">
        <v>17.2</v>
      </c>
      <c r="E77" s="240"/>
      <c r="F77" s="581">
        <f>SUM(D77*E77)</f>
        <v>0</v>
      </c>
    </row>
    <row r="78" spans="1:6" ht="14.25" customHeight="1">
      <c r="A78" s="613"/>
      <c r="B78" s="618"/>
      <c r="C78" s="617"/>
      <c r="D78" s="624"/>
      <c r="E78" s="240"/>
      <c r="F78" s="581"/>
    </row>
    <row r="79" spans="1:6" ht="52.5" customHeight="1">
      <c r="A79" s="613" t="s">
        <v>500</v>
      </c>
      <c r="B79" s="618" t="s">
        <v>830</v>
      </c>
      <c r="C79" s="617"/>
      <c r="D79" s="624"/>
      <c r="E79" s="240"/>
      <c r="F79" s="581"/>
    </row>
    <row r="80" spans="1:6" ht="14.25" customHeight="1">
      <c r="A80" s="613"/>
      <c r="B80" s="618"/>
      <c r="C80" s="617" t="s">
        <v>461</v>
      </c>
      <c r="D80" s="595">
        <v>11.2</v>
      </c>
      <c r="E80" s="240"/>
      <c r="F80" s="581">
        <f>SUM(D80*E80)</f>
        <v>0</v>
      </c>
    </row>
    <row r="81" spans="1:6" ht="14.25" customHeight="1">
      <c r="A81" s="613"/>
      <c r="B81" s="618"/>
      <c r="C81" s="617"/>
      <c r="D81" s="624"/>
      <c r="E81" s="240"/>
      <c r="F81" s="581"/>
    </row>
    <row r="82" spans="1:6" ht="107.25" customHeight="1">
      <c r="A82" s="613" t="s">
        <v>501</v>
      </c>
      <c r="B82" s="614" t="s">
        <v>831</v>
      </c>
      <c r="C82" s="617"/>
      <c r="D82" s="595"/>
      <c r="E82" s="240"/>
      <c r="F82" s="581"/>
    </row>
    <row r="83" spans="1:6" ht="14.25" customHeight="1">
      <c r="A83" s="613"/>
      <c r="B83" s="614"/>
      <c r="C83" s="617" t="s">
        <v>460</v>
      </c>
      <c r="D83" s="595">
        <v>3200</v>
      </c>
      <c r="E83" s="240"/>
      <c r="F83" s="581">
        <f>SUM(D83*E83)</f>
        <v>0</v>
      </c>
    </row>
    <row r="84" spans="1:6" ht="14.25" customHeight="1">
      <c r="A84" s="613"/>
      <c r="B84" s="614"/>
      <c r="C84" s="617"/>
      <c r="D84" s="595"/>
      <c r="E84" s="240"/>
      <c r="F84" s="581"/>
    </row>
    <row r="85" spans="1:5" ht="36">
      <c r="A85" s="613" t="s">
        <v>502</v>
      </c>
      <c r="B85" s="614" t="s">
        <v>43</v>
      </c>
      <c r="E85" s="240"/>
    </row>
    <row r="86" spans="2:6" ht="14.25">
      <c r="B86" s="625"/>
      <c r="C86" s="617" t="s">
        <v>464</v>
      </c>
      <c r="D86" s="595">
        <v>24</v>
      </c>
      <c r="E86" s="240"/>
      <c r="F86" s="581">
        <f>SUM(D86*E86)</f>
        <v>0</v>
      </c>
    </row>
    <row r="87" ht="14.25">
      <c r="E87" s="240"/>
    </row>
    <row r="88" spans="1:5" ht="36">
      <c r="A88" s="613" t="s">
        <v>749</v>
      </c>
      <c r="B88" s="614" t="s">
        <v>827</v>
      </c>
      <c r="E88" s="240"/>
    </row>
    <row r="89" spans="3:6" ht="14.25">
      <c r="C89" s="617" t="s">
        <v>464</v>
      </c>
      <c r="D89" s="595">
        <v>24</v>
      </c>
      <c r="E89" s="240"/>
      <c r="F89" s="581">
        <f>SUM(D89*E89)</f>
        <v>0</v>
      </c>
    </row>
    <row r="90" ht="14.25">
      <c r="E90" s="240"/>
    </row>
    <row r="91" spans="1:5" ht="36">
      <c r="A91" s="613" t="s">
        <v>503</v>
      </c>
      <c r="B91" s="614" t="s">
        <v>828</v>
      </c>
      <c r="E91" s="240"/>
    </row>
    <row r="92" spans="3:6" ht="14.25">
      <c r="C92" s="617" t="s">
        <v>464</v>
      </c>
      <c r="D92" s="595">
        <v>8</v>
      </c>
      <c r="E92" s="240"/>
      <c r="F92" s="581">
        <f>SUM(D92*E92)</f>
        <v>0</v>
      </c>
    </row>
    <row r="93" ht="15" thickBot="1"/>
    <row r="94" spans="1:6" ht="15" thickBot="1">
      <c r="A94" s="584" t="s">
        <v>446</v>
      </c>
      <c r="B94" s="585" t="s">
        <v>769</v>
      </c>
      <c r="C94" s="586"/>
      <c r="D94" s="587"/>
      <c r="E94" s="588" t="s">
        <v>476</v>
      </c>
      <c r="F94" s="557">
        <f>SUM(F36:F93)</f>
        <v>0</v>
      </c>
    </row>
  </sheetData>
  <sheetProtection password="D5CB" sheet="1"/>
  <mergeCells count="19">
    <mergeCell ref="A15:E15"/>
    <mergeCell ref="A30:E30"/>
    <mergeCell ref="A27:F27"/>
    <mergeCell ref="A23:F23"/>
    <mergeCell ref="A32:F32"/>
    <mergeCell ref="A20:E20"/>
    <mergeCell ref="A21:E21"/>
    <mergeCell ref="A26:F26"/>
    <mergeCell ref="A28:F28"/>
    <mergeCell ref="B7:C7"/>
    <mergeCell ref="A25:F25"/>
    <mergeCell ref="A1:F1"/>
    <mergeCell ref="A11:E11"/>
    <mergeCell ref="A24:F24"/>
    <mergeCell ref="A12:E12"/>
    <mergeCell ref="A13:F13"/>
    <mergeCell ref="A17:E17"/>
    <mergeCell ref="A16:E16"/>
    <mergeCell ref="A19:E19"/>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7" max="255" man="1"/>
    <brk id="57" max="255" man="1"/>
    <brk id="74" max="255" man="1"/>
  </rowBreaks>
</worksheet>
</file>

<file path=xl/worksheets/sheet6.xml><?xml version="1.0" encoding="utf-8"?>
<worksheet xmlns="http://schemas.openxmlformats.org/spreadsheetml/2006/main" xmlns:r="http://schemas.openxmlformats.org/officeDocument/2006/relationships">
  <sheetPr>
    <tabColor rgb="FFFFFF00"/>
  </sheetPr>
  <dimension ref="A1:F50"/>
  <sheetViews>
    <sheetView view="pageBreakPreview" zoomScaleSheetLayoutView="100" zoomScalePageLayoutView="50" workbookViewId="0" topLeftCell="A1">
      <selection activeCell="B4" sqref="B4"/>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2.421875" style="628"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15" t="s">
        <v>40</v>
      </c>
    </row>
    <row r="7" spans="1:6" ht="16.5" thickBot="1">
      <c r="A7" s="589" t="s">
        <v>448</v>
      </c>
      <c r="B7" s="731" t="s">
        <v>640</v>
      </c>
      <c r="C7" s="731"/>
      <c r="D7" s="590"/>
      <c r="E7" s="626"/>
      <c r="F7" s="592"/>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24" customHeight="1">
      <c r="A11" s="733" t="s">
        <v>235</v>
      </c>
      <c r="B11" s="733"/>
      <c r="C11" s="733"/>
      <c r="D11" s="733"/>
      <c r="E11" s="733"/>
      <c r="F11" s="532"/>
    </row>
    <row r="12" spans="1:6" ht="39" customHeight="1">
      <c r="A12" s="733" t="s">
        <v>467</v>
      </c>
      <c r="B12" s="733"/>
      <c r="C12" s="733"/>
      <c r="D12" s="733"/>
      <c r="E12" s="733"/>
      <c r="F12" s="532"/>
    </row>
    <row r="13" spans="1:6" ht="14.25">
      <c r="A13" s="734" t="s">
        <v>474</v>
      </c>
      <c r="B13" s="734"/>
      <c r="C13" s="734"/>
      <c r="D13" s="734"/>
      <c r="E13" s="734"/>
      <c r="F13" s="734"/>
    </row>
    <row r="14" spans="1:6" ht="10.5" customHeight="1">
      <c r="A14" s="534"/>
      <c r="B14" s="534"/>
      <c r="C14" s="599"/>
      <c r="D14" s="606"/>
      <c r="E14" s="532"/>
      <c r="F14" s="532"/>
    </row>
    <row r="15" spans="1:6" ht="24.75" customHeight="1">
      <c r="A15" s="733" t="s">
        <v>468</v>
      </c>
      <c r="B15" s="733"/>
      <c r="C15" s="733"/>
      <c r="D15" s="733"/>
      <c r="E15" s="733"/>
      <c r="F15" s="532"/>
    </row>
    <row r="16" spans="1:6" ht="27.75" customHeight="1">
      <c r="A16" s="733" t="s">
        <v>469</v>
      </c>
      <c r="B16" s="733"/>
      <c r="C16" s="733"/>
      <c r="D16" s="733"/>
      <c r="E16" s="733"/>
      <c r="F16" s="532"/>
    </row>
    <row r="17" spans="1:6" ht="25.5" customHeight="1">
      <c r="A17" s="733" t="s">
        <v>41</v>
      </c>
      <c r="B17" s="733"/>
      <c r="C17" s="733"/>
      <c r="D17" s="733"/>
      <c r="E17" s="733"/>
      <c r="F17" s="532"/>
    </row>
    <row r="18" spans="1:6" ht="10.5" customHeight="1">
      <c r="A18" s="534"/>
      <c r="B18" s="534"/>
      <c r="C18" s="607"/>
      <c r="D18" s="606"/>
      <c r="E18" s="532"/>
      <c r="F18" s="532"/>
    </row>
    <row r="19" spans="1:6" ht="24" customHeight="1">
      <c r="A19" s="733" t="s">
        <v>470</v>
      </c>
      <c r="B19" s="733"/>
      <c r="C19" s="733"/>
      <c r="D19" s="733"/>
      <c r="E19" s="733"/>
      <c r="F19" s="532"/>
    </row>
    <row r="20" spans="1:6" ht="7.5" customHeight="1">
      <c r="A20" s="534"/>
      <c r="B20" s="534"/>
      <c r="C20" s="599"/>
      <c r="D20" s="606"/>
      <c r="E20" s="532"/>
      <c r="F20" s="532"/>
    </row>
    <row r="21" spans="1:6" ht="12.75" customHeight="1">
      <c r="A21" s="734" t="s">
        <v>236</v>
      </c>
      <c r="B21" s="734"/>
      <c r="C21" s="734"/>
      <c r="D21" s="734"/>
      <c r="E21" s="734"/>
      <c r="F21" s="734"/>
    </row>
    <row r="22" spans="1:6" ht="14.25">
      <c r="A22" s="732" t="s">
        <v>237</v>
      </c>
      <c r="B22" s="732"/>
      <c r="C22" s="732"/>
      <c r="D22" s="732"/>
      <c r="E22" s="732"/>
      <c r="F22" s="732"/>
    </row>
    <row r="23" spans="1:6" ht="14.25">
      <c r="A23" s="732" t="s">
        <v>238</v>
      </c>
      <c r="B23" s="732"/>
      <c r="C23" s="732"/>
      <c r="D23" s="732"/>
      <c r="E23" s="732"/>
      <c r="F23" s="732"/>
    </row>
    <row r="24" spans="1:6" ht="14.25">
      <c r="A24" s="732" t="s">
        <v>239</v>
      </c>
      <c r="B24" s="732"/>
      <c r="C24" s="732"/>
      <c r="D24" s="732"/>
      <c r="E24" s="732"/>
      <c r="F24" s="732"/>
    </row>
    <row r="25" spans="1:6" ht="14.25">
      <c r="A25" s="734" t="s">
        <v>241</v>
      </c>
      <c r="B25" s="734"/>
      <c r="C25" s="734"/>
      <c r="D25" s="734"/>
      <c r="E25" s="734"/>
      <c r="F25" s="734"/>
    </row>
    <row r="26" spans="1:6" ht="14.25">
      <c r="A26" s="734"/>
      <c r="B26" s="734"/>
      <c r="C26" s="734"/>
      <c r="D26" s="734"/>
      <c r="E26" s="734"/>
      <c r="F26" s="734"/>
    </row>
    <row r="27" spans="1:6" ht="14.25">
      <c r="A27" s="732" t="s">
        <v>471</v>
      </c>
      <c r="B27" s="732"/>
      <c r="C27" s="732"/>
      <c r="D27" s="732"/>
      <c r="E27" s="732"/>
      <c r="F27" s="732"/>
    </row>
    <row r="28" spans="1:6" ht="14.25">
      <c r="A28" s="534"/>
      <c r="B28" s="534"/>
      <c r="C28" s="607"/>
      <c r="D28" s="606"/>
      <c r="E28" s="532"/>
      <c r="F28" s="532"/>
    </row>
    <row r="29" spans="1:6" ht="11.25" customHeight="1">
      <c r="A29" s="598"/>
      <c r="B29" s="598"/>
      <c r="C29" s="599"/>
      <c r="D29" s="600"/>
      <c r="E29" s="609"/>
      <c r="F29" s="609"/>
    </row>
    <row r="30" spans="1:6" ht="14.25">
      <c r="A30" s="734" t="s">
        <v>32</v>
      </c>
      <c r="B30" s="734"/>
      <c r="C30" s="734"/>
      <c r="D30" s="734"/>
      <c r="E30" s="734"/>
      <c r="F30" s="734"/>
    </row>
    <row r="31" spans="1:6" ht="14.25">
      <c r="A31" s="534"/>
      <c r="B31" s="534"/>
      <c r="C31" s="534"/>
      <c r="D31" s="534"/>
      <c r="E31" s="534"/>
      <c r="F31" s="532"/>
    </row>
    <row r="32" spans="1:6" ht="14.25">
      <c r="A32" s="593"/>
      <c r="B32" s="627"/>
      <c r="C32" s="549"/>
      <c r="D32" s="616"/>
      <c r="E32" s="540"/>
      <c r="F32" s="540"/>
    </row>
    <row r="33" spans="2:6" ht="14.25" customHeight="1">
      <c r="B33" s="578"/>
      <c r="C33" s="617"/>
      <c r="D33" s="595"/>
      <c r="E33" s="540"/>
      <c r="F33" s="540"/>
    </row>
    <row r="34" spans="1:5" ht="245.25" customHeight="1">
      <c r="A34" s="613" t="s">
        <v>322</v>
      </c>
      <c r="B34" s="614" t="s">
        <v>832</v>
      </c>
      <c r="E34" s="540"/>
    </row>
    <row r="35" spans="1:6" ht="14.25" customHeight="1">
      <c r="A35" s="613"/>
      <c r="B35" s="629"/>
      <c r="C35" s="617" t="s">
        <v>460</v>
      </c>
      <c r="D35" s="595">
        <v>2900</v>
      </c>
      <c r="E35" s="240"/>
      <c r="F35" s="540">
        <f>SUM(D35*E35)</f>
        <v>0</v>
      </c>
    </row>
    <row r="36" spans="1:6" ht="14.25" customHeight="1">
      <c r="A36" s="613"/>
      <c r="B36" s="623"/>
      <c r="C36" s="617"/>
      <c r="D36" s="624"/>
      <c r="E36" s="240"/>
      <c r="F36" s="540"/>
    </row>
    <row r="37" spans="1:6" ht="14.25" customHeight="1">
      <c r="A37" s="613"/>
      <c r="B37" s="611"/>
      <c r="C37" s="617"/>
      <c r="E37" s="240"/>
      <c r="F37" s="540"/>
    </row>
    <row r="38" spans="1:6" ht="26.25" customHeight="1">
      <c r="A38" s="613" t="s">
        <v>356</v>
      </c>
      <c r="B38" s="619" t="s">
        <v>834</v>
      </c>
      <c r="C38" s="617"/>
      <c r="D38" s="595"/>
      <c r="E38" s="240"/>
      <c r="F38" s="540"/>
    </row>
    <row r="39" spans="2:6" ht="149.25" customHeight="1">
      <c r="B39" s="619" t="s">
        <v>833</v>
      </c>
      <c r="C39" s="617"/>
      <c r="D39" s="595"/>
      <c r="E39" s="240"/>
      <c r="F39" s="540"/>
    </row>
    <row r="40" spans="1:6" ht="14.25" customHeight="1">
      <c r="A40" s="613"/>
      <c r="B40" s="619" t="s">
        <v>24</v>
      </c>
      <c r="C40" s="617"/>
      <c r="D40" s="595"/>
      <c r="E40" s="240"/>
      <c r="F40" s="540"/>
    </row>
    <row r="41" spans="1:6" ht="14.25" customHeight="1">
      <c r="A41" s="613"/>
      <c r="B41" s="623"/>
      <c r="C41" s="617" t="s">
        <v>460</v>
      </c>
      <c r="D41" s="595">
        <v>2900</v>
      </c>
      <c r="E41" s="240"/>
      <c r="F41" s="540">
        <f>SUM(D41*E41)</f>
        <v>0</v>
      </c>
    </row>
    <row r="42" spans="1:6" ht="15" thickBot="1">
      <c r="A42" s="630"/>
      <c r="B42" s="630"/>
      <c r="C42" s="630"/>
      <c r="D42" s="630"/>
      <c r="E42" s="631"/>
      <c r="F42" s="631"/>
    </row>
    <row r="43" spans="1:6" ht="15.75" customHeight="1" thickBot="1">
      <c r="A43" s="584" t="s">
        <v>448</v>
      </c>
      <c r="B43" s="736" t="s">
        <v>644</v>
      </c>
      <c r="C43" s="736"/>
      <c r="D43" s="632"/>
      <c r="E43" s="556" t="s">
        <v>476</v>
      </c>
      <c r="F43" s="557">
        <f>SUM(F41+F35)</f>
        <v>0</v>
      </c>
    </row>
    <row r="44" spans="3:4" ht="14.25">
      <c r="C44" s="580"/>
      <c r="D44" s="539"/>
    </row>
    <row r="50" ht="14.25">
      <c r="B50" s="618"/>
    </row>
  </sheetData>
  <sheetProtection password="D5CB" sheet="1"/>
  <mergeCells count="18">
    <mergeCell ref="A1:F1"/>
    <mergeCell ref="B7:C7"/>
    <mergeCell ref="A11:E11"/>
    <mergeCell ref="A12:E12"/>
    <mergeCell ref="A16:E16"/>
    <mergeCell ref="A17:E17"/>
    <mergeCell ref="A19:E19"/>
    <mergeCell ref="A21:F21"/>
    <mergeCell ref="A13:F13"/>
    <mergeCell ref="A15:E15"/>
    <mergeCell ref="A30:F30"/>
    <mergeCell ref="B43:C43"/>
    <mergeCell ref="A22:F22"/>
    <mergeCell ref="A23:F23"/>
    <mergeCell ref="A24:F24"/>
    <mergeCell ref="A25:F25"/>
    <mergeCell ref="A26:F26"/>
    <mergeCell ref="A27:F2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sheetPr>
    <tabColor theme="9" tint="-0.24997000396251678"/>
  </sheetPr>
  <dimension ref="A1:G114"/>
  <sheetViews>
    <sheetView view="pageBreakPreview" zoomScaleNormal="145" zoomScaleSheetLayoutView="100" workbookViewId="0" topLeftCell="A62">
      <selection activeCell="E78" sqref="E78"/>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2.140625" style="628" customWidth="1"/>
    <col min="7" max="16384" width="9.140625" style="564" customWidth="1"/>
  </cols>
  <sheetData>
    <row r="1" spans="1:6" ht="14.25">
      <c r="A1" s="722" t="s">
        <v>25</v>
      </c>
      <c r="B1" s="723"/>
      <c r="C1" s="723"/>
      <c r="D1" s="723"/>
      <c r="E1" s="723"/>
      <c r="F1" s="724"/>
    </row>
    <row r="3" spans="1:6" ht="21.75" customHeight="1">
      <c r="A3" s="515" t="s">
        <v>46</v>
      </c>
      <c r="B3" s="515" t="s">
        <v>45</v>
      </c>
      <c r="C3" s="515" t="s">
        <v>37</v>
      </c>
      <c r="D3" s="516" t="s">
        <v>38</v>
      </c>
      <c r="E3" s="515" t="s">
        <v>39</v>
      </c>
      <c r="F3" s="515" t="s">
        <v>40</v>
      </c>
    </row>
    <row r="7" spans="1:6" ht="16.5" thickBot="1">
      <c r="A7" s="589" t="s">
        <v>449</v>
      </c>
      <c r="B7" s="731" t="s">
        <v>505</v>
      </c>
      <c r="C7" s="731"/>
      <c r="D7" s="731"/>
      <c r="E7" s="731"/>
      <c r="F7" s="592"/>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24" customHeight="1">
      <c r="A11" s="733" t="s">
        <v>257</v>
      </c>
      <c r="B11" s="733"/>
      <c r="C11" s="733"/>
      <c r="D11" s="733"/>
      <c r="E11" s="733"/>
      <c r="F11" s="532"/>
    </row>
    <row r="12" spans="1:6" ht="51" customHeight="1">
      <c r="A12" s="733" t="s">
        <v>506</v>
      </c>
      <c r="B12" s="733"/>
      <c r="C12" s="733"/>
      <c r="D12" s="733"/>
      <c r="E12" s="733"/>
      <c r="F12" s="532"/>
    </row>
    <row r="13" spans="1:5" ht="24.75" customHeight="1">
      <c r="A13" s="733" t="s">
        <v>507</v>
      </c>
      <c r="B13" s="733"/>
      <c r="C13" s="733"/>
      <c r="D13" s="733"/>
      <c r="E13" s="733"/>
    </row>
    <row r="14" spans="1:6" ht="26.25" customHeight="1">
      <c r="A14" s="733" t="s">
        <v>508</v>
      </c>
      <c r="B14" s="733"/>
      <c r="C14" s="733"/>
      <c r="D14" s="733"/>
      <c r="E14" s="733"/>
      <c r="F14" s="532"/>
    </row>
    <row r="15" spans="1:6" ht="6" customHeight="1">
      <c r="A15" s="534"/>
      <c r="B15" s="534"/>
      <c r="C15" s="607"/>
      <c r="D15" s="606"/>
      <c r="E15" s="532"/>
      <c r="F15" s="532"/>
    </row>
    <row r="16" spans="1:6" ht="52.5" customHeight="1">
      <c r="A16" s="733" t="s">
        <v>509</v>
      </c>
      <c r="B16" s="733"/>
      <c r="C16" s="733"/>
      <c r="D16" s="733"/>
      <c r="E16" s="733"/>
      <c r="F16" s="532"/>
    </row>
    <row r="17" spans="1:6" ht="24.75" customHeight="1">
      <c r="A17" s="733" t="s">
        <v>510</v>
      </c>
      <c r="B17" s="733"/>
      <c r="C17" s="733"/>
      <c r="D17" s="733"/>
      <c r="E17" s="733"/>
      <c r="F17" s="532"/>
    </row>
    <row r="18" spans="1:6" ht="38.25" customHeight="1">
      <c r="A18" s="733" t="s">
        <v>511</v>
      </c>
      <c r="B18" s="733"/>
      <c r="C18" s="733"/>
      <c r="D18" s="733"/>
      <c r="E18" s="733"/>
      <c r="F18" s="532"/>
    </row>
    <row r="19" spans="1:6" ht="25.5" customHeight="1">
      <c r="A19" s="733" t="s">
        <v>512</v>
      </c>
      <c r="B19" s="733"/>
      <c r="C19" s="733"/>
      <c r="D19" s="733"/>
      <c r="E19" s="733"/>
      <c r="F19" s="532"/>
    </row>
    <row r="20" spans="1:6" ht="25.5" customHeight="1">
      <c r="A20" s="733" t="s">
        <v>513</v>
      </c>
      <c r="B20" s="733"/>
      <c r="C20" s="733"/>
      <c r="D20" s="733"/>
      <c r="E20" s="733"/>
      <c r="F20" s="609"/>
    </row>
    <row r="21" spans="1:6" ht="26.25" customHeight="1">
      <c r="A21" s="733" t="s">
        <v>313</v>
      </c>
      <c r="B21" s="733"/>
      <c r="C21" s="733"/>
      <c r="D21" s="733"/>
      <c r="E21" s="733"/>
      <c r="F21" s="532"/>
    </row>
    <row r="22" spans="1:6" ht="25.5" customHeight="1">
      <c r="A22" s="733" t="s">
        <v>314</v>
      </c>
      <c r="B22" s="733"/>
      <c r="C22" s="733"/>
      <c r="D22" s="733"/>
      <c r="E22" s="733"/>
      <c r="F22" s="532"/>
    </row>
    <row r="23" spans="1:6" ht="24" customHeight="1">
      <c r="A23" s="733" t="s">
        <v>315</v>
      </c>
      <c r="B23" s="733"/>
      <c r="C23" s="733"/>
      <c r="D23" s="733"/>
      <c r="E23" s="733"/>
      <c r="F23" s="532"/>
    </row>
    <row r="24" spans="1:6" ht="9.75" customHeight="1">
      <c r="A24" s="534"/>
      <c r="B24" s="534"/>
      <c r="C24" s="607"/>
      <c r="D24" s="606"/>
      <c r="E24" s="532"/>
      <c r="F24" s="532"/>
    </row>
    <row r="25" spans="1:6" ht="12.75" customHeight="1">
      <c r="A25" s="545" t="s">
        <v>316</v>
      </c>
      <c r="B25" s="534"/>
      <c r="C25" s="607"/>
      <c r="D25" s="606"/>
      <c r="E25" s="532"/>
      <c r="F25" s="532"/>
    </row>
    <row r="26" spans="1:6" ht="35.25" customHeight="1">
      <c r="A26" s="733"/>
      <c r="B26" s="733"/>
      <c r="C26" s="733"/>
      <c r="D26" s="733"/>
      <c r="E26" s="733"/>
      <c r="F26" s="532"/>
    </row>
    <row r="27" spans="1:6" ht="24.75" customHeight="1">
      <c r="A27" s="733" t="s">
        <v>317</v>
      </c>
      <c r="B27" s="733"/>
      <c r="C27" s="733"/>
      <c r="D27" s="733"/>
      <c r="E27" s="733"/>
      <c r="F27" s="532"/>
    </row>
    <row r="28" spans="1:6" ht="14.25">
      <c r="A28" s="733" t="s">
        <v>318</v>
      </c>
      <c r="B28" s="733"/>
      <c r="C28" s="733"/>
      <c r="D28" s="733"/>
      <c r="E28" s="733"/>
      <c r="F28" s="532"/>
    </row>
    <row r="29" spans="1:6" ht="23.25" customHeight="1">
      <c r="A29" s="733" t="s">
        <v>319</v>
      </c>
      <c r="B29" s="733"/>
      <c r="C29" s="733"/>
      <c r="D29" s="733"/>
      <c r="E29" s="733"/>
      <c r="F29" s="532"/>
    </row>
    <row r="30" spans="1:6" ht="26.25" customHeight="1">
      <c r="A30" s="733" t="s">
        <v>320</v>
      </c>
      <c r="B30" s="733"/>
      <c r="C30" s="733"/>
      <c r="D30" s="733"/>
      <c r="E30" s="733"/>
      <c r="F30" s="532"/>
    </row>
    <row r="31" spans="1:6" ht="14.25">
      <c r="A31" s="733" t="s">
        <v>321</v>
      </c>
      <c r="B31" s="733"/>
      <c r="C31" s="733"/>
      <c r="D31" s="733"/>
      <c r="E31" s="733"/>
      <c r="F31" s="532"/>
    </row>
    <row r="32" spans="1:6" ht="14.25">
      <c r="A32" s="732" t="s">
        <v>323</v>
      </c>
      <c r="B32" s="732"/>
      <c r="C32" s="732"/>
      <c r="D32" s="732"/>
      <c r="E32" s="732"/>
      <c r="F32" s="732"/>
    </row>
    <row r="33" spans="1:6" ht="14.25">
      <c r="A33" s="732" t="s">
        <v>324</v>
      </c>
      <c r="B33" s="732"/>
      <c r="C33" s="732"/>
      <c r="D33" s="732"/>
      <c r="E33" s="732"/>
      <c r="F33" s="732"/>
    </row>
    <row r="34" spans="1:6" ht="14.25">
      <c r="A34" s="732" t="s">
        <v>325</v>
      </c>
      <c r="B34" s="732"/>
      <c r="C34" s="732"/>
      <c r="D34" s="732"/>
      <c r="E34" s="732"/>
      <c r="F34" s="732"/>
    </row>
    <row r="35" spans="1:6" ht="14.25">
      <c r="A35" s="732" t="s">
        <v>326</v>
      </c>
      <c r="B35" s="732"/>
      <c r="C35" s="732"/>
      <c r="D35" s="732"/>
      <c r="E35" s="732"/>
      <c r="F35" s="732"/>
    </row>
    <row r="36" spans="1:6" ht="14.25">
      <c r="A36" s="732" t="s">
        <v>327</v>
      </c>
      <c r="B36" s="732"/>
      <c r="C36" s="732"/>
      <c r="D36" s="732"/>
      <c r="E36" s="732"/>
      <c r="F36" s="732"/>
    </row>
    <row r="37" spans="1:6" ht="14.25" customHeight="1">
      <c r="A37" s="732" t="s">
        <v>328</v>
      </c>
      <c r="B37" s="732"/>
      <c r="C37" s="732"/>
      <c r="D37" s="732"/>
      <c r="E37" s="732"/>
      <c r="F37" s="732"/>
    </row>
    <row r="38" spans="1:6" ht="14.25">
      <c r="A38" s="732" t="s">
        <v>329</v>
      </c>
      <c r="B38" s="732"/>
      <c r="C38" s="732"/>
      <c r="D38" s="732"/>
      <c r="E38" s="732"/>
      <c r="F38" s="732"/>
    </row>
    <row r="39" spans="1:6" ht="14.25">
      <c r="A39" s="732" t="s">
        <v>330</v>
      </c>
      <c r="B39" s="732"/>
      <c r="C39" s="732"/>
      <c r="D39" s="732"/>
      <c r="E39" s="732"/>
      <c r="F39" s="732"/>
    </row>
    <row r="40" spans="1:6" ht="11.25" customHeight="1">
      <c r="A40" s="534"/>
      <c r="B40" s="534"/>
      <c r="C40" s="534"/>
      <c r="D40" s="534"/>
      <c r="E40" s="534"/>
      <c r="F40" s="532"/>
    </row>
    <row r="41" spans="1:6" ht="14.25">
      <c r="A41" s="740" t="s">
        <v>331</v>
      </c>
      <c r="B41" s="740"/>
      <c r="C41" s="534"/>
      <c r="D41" s="534"/>
      <c r="E41" s="534"/>
      <c r="F41" s="532"/>
    </row>
    <row r="42" spans="1:6" ht="14.25">
      <c r="A42" s="739" t="s">
        <v>258</v>
      </c>
      <c r="B42" s="739"/>
      <c r="C42" s="739"/>
      <c r="D42" s="739"/>
      <c r="E42" s="739"/>
      <c r="F42" s="739"/>
    </row>
    <row r="43" spans="1:6" ht="24.75" customHeight="1">
      <c r="A43" s="733" t="s">
        <v>332</v>
      </c>
      <c r="B43" s="733"/>
      <c r="C43" s="733"/>
      <c r="D43" s="733"/>
      <c r="E43" s="733"/>
      <c r="F43" s="532"/>
    </row>
    <row r="44" spans="1:6" ht="14.25">
      <c r="A44" s="730" t="s">
        <v>333</v>
      </c>
      <c r="B44" s="730"/>
      <c r="C44" s="730"/>
      <c r="D44" s="730"/>
      <c r="E44" s="730"/>
      <c r="F44" s="730"/>
    </row>
    <row r="45" spans="1:6" ht="14.25">
      <c r="A45" s="730" t="s">
        <v>334</v>
      </c>
      <c r="B45" s="730"/>
      <c r="C45" s="730"/>
      <c r="D45" s="730"/>
      <c r="E45" s="730"/>
      <c r="F45" s="730"/>
    </row>
    <row r="46" spans="1:6" ht="12.75" customHeight="1">
      <c r="A46" s="730" t="s">
        <v>335</v>
      </c>
      <c r="B46" s="730"/>
      <c r="C46" s="730"/>
      <c r="D46" s="730"/>
      <c r="E46" s="730"/>
      <c r="F46" s="730"/>
    </row>
    <row r="47" spans="1:6" ht="23.25" customHeight="1">
      <c r="A47" s="741" t="s">
        <v>336</v>
      </c>
      <c r="B47" s="742"/>
      <c r="C47" s="742"/>
      <c r="D47" s="742"/>
      <c r="E47" s="742"/>
      <c r="F47" s="577"/>
    </row>
    <row r="48" spans="1:7" ht="12.75" customHeight="1">
      <c r="A48" s="738" t="s">
        <v>337</v>
      </c>
      <c r="B48" s="738"/>
      <c r="C48" s="738"/>
      <c r="D48" s="738"/>
      <c r="E48" s="598"/>
      <c r="F48" s="598"/>
      <c r="G48" s="598"/>
    </row>
    <row r="49" spans="1:7" ht="12.75" customHeight="1">
      <c r="A49" s="738" t="s">
        <v>338</v>
      </c>
      <c r="B49" s="738"/>
      <c r="C49" s="738"/>
      <c r="D49" s="738"/>
      <c r="E49" s="598"/>
      <c r="F49" s="598"/>
      <c r="G49" s="598"/>
    </row>
    <row r="50" spans="1:7" ht="12.75" customHeight="1">
      <c r="A50" s="738" t="s">
        <v>339</v>
      </c>
      <c r="B50" s="738"/>
      <c r="C50" s="738"/>
      <c r="D50" s="738"/>
      <c r="E50" s="598"/>
      <c r="F50" s="598"/>
      <c r="G50" s="598"/>
    </row>
    <row r="51" spans="1:6" ht="12.75" customHeight="1">
      <c r="A51" s="577"/>
      <c r="B51" s="577"/>
      <c r="C51" s="577"/>
      <c r="D51" s="577"/>
      <c r="E51" s="577"/>
      <c r="F51" s="577"/>
    </row>
    <row r="52" spans="1:6" ht="12.75" customHeight="1">
      <c r="A52" s="633" t="s">
        <v>340</v>
      </c>
      <c r="B52" s="577"/>
      <c r="C52" s="577"/>
      <c r="D52" s="577"/>
      <c r="E52" s="577"/>
      <c r="F52" s="577"/>
    </row>
    <row r="53" spans="1:6" ht="25.5" customHeight="1">
      <c r="A53" s="726" t="s">
        <v>341</v>
      </c>
      <c r="B53" s="737"/>
      <c r="C53" s="737"/>
      <c r="D53" s="737"/>
      <c r="E53" s="737"/>
      <c r="F53" s="577"/>
    </row>
    <row r="54" spans="1:6" ht="54" customHeight="1">
      <c r="A54" s="726" t="s">
        <v>252</v>
      </c>
      <c r="B54" s="729"/>
      <c r="C54" s="729"/>
      <c r="D54" s="729"/>
      <c r="E54" s="729"/>
      <c r="F54" s="577"/>
    </row>
    <row r="55" spans="1:6" ht="25.5" customHeight="1">
      <c r="A55" s="726" t="s">
        <v>342</v>
      </c>
      <c r="B55" s="737"/>
      <c r="C55" s="737"/>
      <c r="D55" s="737"/>
      <c r="E55" s="737"/>
      <c r="F55" s="577"/>
    </row>
    <row r="56" spans="1:6" ht="12.75" customHeight="1">
      <c r="A56" s="737" t="s">
        <v>343</v>
      </c>
      <c r="B56" s="737"/>
      <c r="C56" s="737"/>
      <c r="D56" s="737"/>
      <c r="E56" s="737"/>
      <c r="F56" s="577"/>
    </row>
    <row r="57" spans="1:6" ht="24.75" customHeight="1">
      <c r="A57" s="726" t="s">
        <v>344</v>
      </c>
      <c r="B57" s="737"/>
      <c r="C57" s="737"/>
      <c r="D57" s="737"/>
      <c r="E57" s="737"/>
      <c r="F57" s="577"/>
    </row>
    <row r="58" spans="1:6" ht="18.75" customHeight="1">
      <c r="A58" s="737" t="s">
        <v>345</v>
      </c>
      <c r="B58" s="737"/>
      <c r="C58" s="737"/>
      <c r="D58" s="737"/>
      <c r="E58" s="737"/>
      <c r="F58" s="577"/>
    </row>
    <row r="59" spans="1:7" ht="12.75" customHeight="1">
      <c r="A59" s="738" t="s">
        <v>346</v>
      </c>
      <c r="B59" s="738"/>
      <c r="C59" s="738"/>
      <c r="D59" s="738"/>
      <c r="E59" s="598"/>
      <c r="F59" s="598"/>
      <c r="G59" s="598"/>
    </row>
    <row r="60" spans="1:7" ht="12.75" customHeight="1">
      <c r="A60" s="732" t="s">
        <v>347</v>
      </c>
      <c r="B60" s="732"/>
      <c r="C60" s="732"/>
      <c r="D60" s="732"/>
      <c r="E60" s="732"/>
      <c r="F60" s="732"/>
      <c r="G60" s="598"/>
    </row>
    <row r="61" spans="1:7" ht="12.75" customHeight="1">
      <c r="A61" s="732" t="s">
        <v>348</v>
      </c>
      <c r="B61" s="732"/>
      <c r="C61" s="732"/>
      <c r="D61" s="732"/>
      <c r="E61" s="732"/>
      <c r="F61" s="732"/>
      <c r="G61" s="598"/>
    </row>
    <row r="62" spans="1:7" ht="12.75" customHeight="1">
      <c r="A62" s="732" t="s">
        <v>349</v>
      </c>
      <c r="B62" s="732"/>
      <c r="C62" s="732"/>
      <c r="D62" s="732"/>
      <c r="E62" s="732"/>
      <c r="F62" s="732"/>
      <c r="G62" s="598"/>
    </row>
    <row r="63" spans="1:7" ht="12.75" customHeight="1">
      <c r="A63" s="732" t="s">
        <v>350</v>
      </c>
      <c r="B63" s="732"/>
      <c r="C63" s="732"/>
      <c r="D63" s="732"/>
      <c r="E63" s="732"/>
      <c r="F63" s="732"/>
      <c r="G63" s="598"/>
    </row>
    <row r="64" spans="1:7" ht="12.75" customHeight="1">
      <c r="A64" s="732" t="s">
        <v>351</v>
      </c>
      <c r="B64" s="732"/>
      <c r="C64" s="732"/>
      <c r="D64" s="732"/>
      <c r="E64" s="732"/>
      <c r="F64" s="732"/>
      <c r="G64" s="598"/>
    </row>
    <row r="65" spans="1:7" ht="12.75" customHeight="1">
      <c r="A65" s="732" t="s">
        <v>326</v>
      </c>
      <c r="B65" s="732"/>
      <c r="C65" s="732"/>
      <c r="D65" s="732"/>
      <c r="E65" s="732"/>
      <c r="F65" s="732"/>
      <c r="G65" s="598"/>
    </row>
    <row r="66" spans="1:7" ht="12.75" customHeight="1">
      <c r="A66" s="732" t="s">
        <v>352</v>
      </c>
      <c r="B66" s="732"/>
      <c r="C66" s="732"/>
      <c r="D66" s="732"/>
      <c r="E66" s="732"/>
      <c r="F66" s="732"/>
      <c r="G66" s="598"/>
    </row>
    <row r="67" spans="1:7" ht="12.75" customHeight="1">
      <c r="A67" s="734" t="s">
        <v>355</v>
      </c>
      <c r="B67" s="734"/>
      <c r="C67" s="734"/>
      <c r="D67" s="734"/>
      <c r="E67" s="734"/>
      <c r="F67" s="734"/>
      <c r="G67" s="534"/>
    </row>
    <row r="68" spans="1:7" ht="12.75" customHeight="1">
      <c r="A68" s="734"/>
      <c r="B68" s="734"/>
      <c r="C68" s="734"/>
      <c r="D68" s="734"/>
      <c r="E68" s="734"/>
      <c r="F68" s="734"/>
      <c r="G68" s="534"/>
    </row>
    <row r="69" spans="1:7" ht="12.75" customHeight="1">
      <c r="A69" s="732" t="s">
        <v>353</v>
      </c>
      <c r="B69" s="732"/>
      <c r="C69" s="732"/>
      <c r="D69" s="732"/>
      <c r="E69" s="732"/>
      <c r="F69" s="732"/>
      <c r="G69" s="598"/>
    </row>
    <row r="70" spans="1:7" ht="12.75" customHeight="1">
      <c r="A70" s="732" t="s">
        <v>354</v>
      </c>
      <c r="B70" s="732"/>
      <c r="C70" s="732"/>
      <c r="D70" s="732"/>
      <c r="E70" s="732"/>
      <c r="F70" s="732"/>
      <c r="G70" s="598"/>
    </row>
    <row r="71" spans="1:6" ht="14.25">
      <c r="A71" s="534"/>
      <c r="B71" s="534"/>
      <c r="C71" s="534"/>
      <c r="D71" s="534"/>
      <c r="E71" s="534"/>
      <c r="F71" s="532"/>
    </row>
    <row r="72" ht="14.25">
      <c r="B72" s="611"/>
    </row>
    <row r="73" spans="1:5" ht="33" customHeight="1">
      <c r="A73" s="613" t="s">
        <v>361</v>
      </c>
      <c r="B73" s="618" t="s">
        <v>835</v>
      </c>
      <c r="E73" s="243"/>
    </row>
    <row r="74" spans="2:6" ht="13.5" customHeight="1">
      <c r="B74" s="627" t="s">
        <v>316</v>
      </c>
      <c r="C74" s="549" t="s">
        <v>461</v>
      </c>
      <c r="D74" s="616">
        <v>25</v>
      </c>
      <c r="E74" s="240"/>
      <c r="F74" s="540">
        <f>SUM(D74*E74)</f>
        <v>0</v>
      </c>
    </row>
    <row r="75" ht="14.25">
      <c r="E75" s="243"/>
    </row>
    <row r="76" spans="1:5" ht="102" customHeight="1">
      <c r="A76" s="613" t="s">
        <v>362</v>
      </c>
      <c r="B76" s="618" t="s">
        <v>837</v>
      </c>
      <c r="C76" s="594"/>
      <c r="D76" s="595"/>
      <c r="E76" s="243"/>
    </row>
    <row r="77" spans="1:6" ht="15" customHeight="1">
      <c r="A77" s="613"/>
      <c r="B77" s="627" t="s">
        <v>357</v>
      </c>
      <c r="C77" s="617" t="s">
        <v>461</v>
      </c>
      <c r="D77" s="595">
        <v>20</v>
      </c>
      <c r="E77" s="240"/>
      <c r="F77" s="540">
        <f>SUM(D77*E77)</f>
        <v>0</v>
      </c>
    </row>
    <row r="78" spans="1:6" ht="15" customHeight="1">
      <c r="A78" s="613"/>
      <c r="B78" s="634" t="s">
        <v>340</v>
      </c>
      <c r="C78" s="617" t="s">
        <v>460</v>
      </c>
      <c r="D78" s="595">
        <v>50</v>
      </c>
      <c r="E78" s="240"/>
      <c r="F78" s="540">
        <f>SUM(D78*E78)</f>
        <v>0</v>
      </c>
    </row>
    <row r="79" spans="1:5" ht="15" customHeight="1">
      <c r="A79" s="613"/>
      <c r="B79" s="635"/>
      <c r="C79" s="594"/>
      <c r="D79" s="595"/>
      <c r="E79" s="243"/>
    </row>
    <row r="80" spans="1:6" ht="14.25">
      <c r="A80" s="593"/>
      <c r="E80" s="241"/>
      <c r="F80" s="564"/>
    </row>
    <row r="81" spans="1:6" ht="27" customHeight="1">
      <c r="A81" s="613" t="s">
        <v>750</v>
      </c>
      <c r="B81" s="614" t="s">
        <v>838</v>
      </c>
      <c r="E81" s="241"/>
      <c r="F81" s="564"/>
    </row>
    <row r="82" spans="1:6" ht="75.75" customHeight="1">
      <c r="A82" s="593"/>
      <c r="B82" s="614" t="s">
        <v>839</v>
      </c>
      <c r="E82" s="241"/>
      <c r="F82" s="564"/>
    </row>
    <row r="83" spans="2:6" ht="14.25">
      <c r="B83" s="618" t="s">
        <v>816</v>
      </c>
      <c r="C83" s="617"/>
      <c r="D83" s="540"/>
      <c r="E83" s="240"/>
      <c r="F83" s="581"/>
    </row>
    <row r="84" spans="2:6" ht="14.25">
      <c r="B84" s="618" t="s">
        <v>817</v>
      </c>
      <c r="C84" s="617"/>
      <c r="D84" s="540"/>
      <c r="E84" s="240"/>
      <c r="F84" s="581"/>
    </row>
    <row r="85" spans="2:6" ht="14.25">
      <c r="B85" s="618" t="s">
        <v>818</v>
      </c>
      <c r="C85" s="617"/>
      <c r="D85" s="540"/>
      <c r="E85" s="240"/>
      <c r="F85" s="581"/>
    </row>
    <row r="86" spans="1:6" ht="14.25">
      <c r="A86" s="593"/>
      <c r="B86" s="636" t="s">
        <v>316</v>
      </c>
      <c r="C86" s="617" t="s">
        <v>461</v>
      </c>
      <c r="D86" s="595">
        <v>52.5</v>
      </c>
      <c r="E86" s="240"/>
      <c r="F86" s="540">
        <f>SUM(D86*E86)</f>
        <v>0</v>
      </c>
    </row>
    <row r="87" spans="1:6" ht="14.25">
      <c r="A87" s="593"/>
      <c r="B87" s="636" t="s">
        <v>340</v>
      </c>
      <c r="C87" s="617" t="s">
        <v>460</v>
      </c>
      <c r="D87" s="595">
        <v>92</v>
      </c>
      <c r="E87" s="240"/>
      <c r="F87" s="540">
        <f>SUM(D87*E87)</f>
        <v>0</v>
      </c>
    </row>
    <row r="88" spans="1:6" ht="14.25">
      <c r="A88" s="593"/>
      <c r="B88" s="637"/>
      <c r="C88" s="617"/>
      <c r="D88" s="595"/>
      <c r="E88" s="240"/>
      <c r="F88" s="540"/>
    </row>
    <row r="89" spans="1:6" ht="30" customHeight="1">
      <c r="A89" s="613" t="s">
        <v>751</v>
      </c>
      <c r="B89" s="614" t="s">
        <v>840</v>
      </c>
      <c r="C89" s="617"/>
      <c r="D89" s="595"/>
      <c r="E89" s="240"/>
      <c r="F89" s="540"/>
    </row>
    <row r="90" spans="1:6" ht="70.5" customHeight="1">
      <c r="A90" s="613"/>
      <c r="B90" s="614" t="s">
        <v>841</v>
      </c>
      <c r="C90" s="617"/>
      <c r="D90" s="595"/>
      <c r="E90" s="240"/>
      <c r="F90" s="540"/>
    </row>
    <row r="91" spans="1:6" ht="14.25">
      <c r="A91" s="593"/>
      <c r="B91" s="636" t="s">
        <v>842</v>
      </c>
      <c r="C91" s="617" t="s">
        <v>461</v>
      </c>
      <c r="D91" s="595">
        <v>70</v>
      </c>
      <c r="E91" s="240"/>
      <c r="F91" s="540">
        <f>SUM(D91*E91)</f>
        <v>0</v>
      </c>
    </row>
    <row r="92" spans="1:6" ht="14.25">
      <c r="A92" s="593"/>
      <c r="B92" s="636" t="s">
        <v>340</v>
      </c>
      <c r="C92" s="617" t="s">
        <v>460</v>
      </c>
      <c r="D92" s="595">
        <v>125</v>
      </c>
      <c r="E92" s="240"/>
      <c r="F92" s="540">
        <f>SUM(D92*E92)</f>
        <v>0</v>
      </c>
    </row>
    <row r="93" spans="1:6" ht="14.25">
      <c r="A93" s="593"/>
      <c r="B93" s="636"/>
      <c r="C93" s="617"/>
      <c r="D93" s="595"/>
      <c r="E93" s="240"/>
      <c r="F93" s="540"/>
    </row>
    <row r="94" spans="1:6" ht="30" customHeight="1">
      <c r="A94" s="613" t="s">
        <v>642</v>
      </c>
      <c r="B94" s="614" t="s">
        <v>843</v>
      </c>
      <c r="C94" s="617"/>
      <c r="D94" s="595"/>
      <c r="E94" s="240"/>
      <c r="F94" s="540"/>
    </row>
    <row r="95" spans="1:6" ht="70.5" customHeight="1">
      <c r="A95" s="613"/>
      <c r="B95" s="614" t="s">
        <v>841</v>
      </c>
      <c r="C95" s="617"/>
      <c r="D95" s="595"/>
      <c r="E95" s="240"/>
      <c r="F95" s="540"/>
    </row>
    <row r="96" spans="1:6" ht="14.25">
      <c r="A96" s="593"/>
      <c r="B96" s="636" t="s">
        <v>842</v>
      </c>
      <c r="C96" s="617" t="s">
        <v>461</v>
      </c>
      <c r="D96" s="595">
        <v>30</v>
      </c>
      <c r="E96" s="240"/>
      <c r="F96" s="540">
        <f>SUM(D96*E96)</f>
        <v>0</v>
      </c>
    </row>
    <row r="97" spans="1:6" ht="14.25">
      <c r="A97" s="593"/>
      <c r="B97" s="636" t="s">
        <v>340</v>
      </c>
      <c r="C97" s="617" t="s">
        <v>460</v>
      </c>
      <c r="D97" s="595">
        <v>58</v>
      </c>
      <c r="E97" s="240"/>
      <c r="F97" s="540">
        <f>SUM(D97*E97)</f>
        <v>0</v>
      </c>
    </row>
    <row r="98" spans="1:6" ht="14.25">
      <c r="A98" s="593"/>
      <c r="B98" s="636"/>
      <c r="C98" s="617"/>
      <c r="D98" s="595"/>
      <c r="E98" s="240"/>
      <c r="F98" s="540"/>
    </row>
    <row r="99" spans="1:6" ht="14.25">
      <c r="A99" s="613"/>
      <c r="B99" s="638"/>
      <c r="C99" s="617"/>
      <c r="D99" s="595"/>
      <c r="E99" s="240"/>
      <c r="F99" s="540"/>
    </row>
    <row r="100" spans="1:6" ht="65.25" customHeight="1">
      <c r="A100" s="613" t="s">
        <v>643</v>
      </c>
      <c r="B100" s="618" t="s">
        <v>253</v>
      </c>
      <c r="C100" s="617"/>
      <c r="D100" s="595"/>
      <c r="E100" s="240"/>
      <c r="F100" s="540"/>
    </row>
    <row r="101" spans="1:6" ht="14.25" customHeight="1">
      <c r="A101" s="613"/>
      <c r="B101" s="638" t="s">
        <v>316</v>
      </c>
      <c r="C101" s="617" t="s">
        <v>461</v>
      </c>
      <c r="D101" s="540">
        <v>10</v>
      </c>
      <c r="E101" s="240"/>
      <c r="F101" s="540">
        <f>SUM(D101*E101)</f>
        <v>0</v>
      </c>
    </row>
    <row r="102" spans="1:6" ht="14.25">
      <c r="A102" s="613"/>
      <c r="B102" s="638" t="s">
        <v>340</v>
      </c>
      <c r="C102" s="617" t="s">
        <v>460</v>
      </c>
      <c r="D102" s="540">
        <v>100</v>
      </c>
      <c r="E102" s="240"/>
      <c r="F102" s="540">
        <f>SUM(D102*E102)</f>
        <v>0</v>
      </c>
    </row>
    <row r="103" spans="1:6" ht="14.25">
      <c r="A103" s="613"/>
      <c r="B103" s="639" t="s">
        <v>331</v>
      </c>
      <c r="E103" s="240"/>
      <c r="F103" s="540"/>
    </row>
    <row r="104" spans="1:6" ht="53.25" customHeight="1">
      <c r="A104" s="613" t="s">
        <v>752</v>
      </c>
      <c r="B104" s="579" t="s">
        <v>256</v>
      </c>
      <c r="C104" s="617"/>
      <c r="D104" s="595"/>
      <c r="E104" s="240"/>
      <c r="F104" s="540"/>
    </row>
    <row r="105" spans="1:6" ht="14.25">
      <c r="A105" s="613"/>
      <c r="B105" s="522" t="s">
        <v>358</v>
      </c>
      <c r="C105" s="617" t="s">
        <v>359</v>
      </c>
      <c r="D105" s="616">
        <v>21648</v>
      </c>
      <c r="E105" s="240"/>
      <c r="F105" s="540">
        <f>SUM(D105*E105)</f>
        <v>0</v>
      </c>
    </row>
    <row r="106" spans="1:6" ht="15" thickBot="1">
      <c r="A106" s="630"/>
      <c r="B106" s="630"/>
      <c r="C106" s="630"/>
      <c r="D106" s="630"/>
      <c r="E106" s="631"/>
      <c r="F106" s="631"/>
    </row>
    <row r="107" spans="1:6" ht="15" thickBot="1">
      <c r="A107" s="584" t="s">
        <v>449</v>
      </c>
      <c r="B107" s="585" t="s">
        <v>609</v>
      </c>
      <c r="C107" s="640"/>
      <c r="D107" s="632"/>
      <c r="E107" s="556" t="s">
        <v>476</v>
      </c>
      <c r="F107" s="557">
        <f>SUM(F73:F105)</f>
        <v>0</v>
      </c>
    </row>
    <row r="108" spans="3:4" ht="14.25">
      <c r="C108" s="580"/>
      <c r="D108" s="539"/>
    </row>
    <row r="113" ht="14.25">
      <c r="B113" s="534"/>
    </row>
    <row r="114" ht="14.25">
      <c r="B114" s="635"/>
    </row>
  </sheetData>
  <sheetProtection password="D5CB" sheet="1"/>
  <mergeCells count="55">
    <mergeCell ref="A28:E28"/>
    <mergeCell ref="A34:F34"/>
    <mergeCell ref="A35:F35"/>
    <mergeCell ref="A32:F32"/>
    <mergeCell ref="A31:E31"/>
    <mergeCell ref="A29:E29"/>
    <mergeCell ref="A30:E30"/>
    <mergeCell ref="A18:E18"/>
    <mergeCell ref="A22:E22"/>
    <mergeCell ref="A23:E23"/>
    <mergeCell ref="A19:E19"/>
    <mergeCell ref="A36:F36"/>
    <mergeCell ref="A47:E47"/>
    <mergeCell ref="A37:F37"/>
    <mergeCell ref="A38:F38"/>
    <mergeCell ref="A27:E27"/>
    <mergeCell ref="A33:F33"/>
    <mergeCell ref="B7:E7"/>
    <mergeCell ref="A13:E13"/>
    <mergeCell ref="A14:E14"/>
    <mergeCell ref="A17:E17"/>
    <mergeCell ref="A26:E26"/>
    <mergeCell ref="A11:E11"/>
    <mergeCell ref="A12:E12"/>
    <mergeCell ref="A20:E20"/>
    <mergeCell ref="A21:E21"/>
    <mergeCell ref="A16:E16"/>
    <mergeCell ref="A69:F69"/>
    <mergeCell ref="A70:F70"/>
    <mergeCell ref="A60:F60"/>
    <mergeCell ref="A61:F61"/>
    <mergeCell ref="A62:F62"/>
    <mergeCell ref="A63:F63"/>
    <mergeCell ref="A64:F64"/>
    <mergeCell ref="A65:F65"/>
    <mergeCell ref="A66:F66"/>
    <mergeCell ref="A67:F68"/>
    <mergeCell ref="A1:F1"/>
    <mergeCell ref="A50:D50"/>
    <mergeCell ref="A48:D48"/>
    <mergeCell ref="A49:D49"/>
    <mergeCell ref="A44:F44"/>
    <mergeCell ref="A45:F45"/>
    <mergeCell ref="A46:F46"/>
    <mergeCell ref="A39:F39"/>
    <mergeCell ref="A41:B41"/>
    <mergeCell ref="A43:E43"/>
    <mergeCell ref="A58:E58"/>
    <mergeCell ref="A54:E54"/>
    <mergeCell ref="A59:D59"/>
    <mergeCell ref="A42:F42"/>
    <mergeCell ref="A53:E53"/>
    <mergeCell ref="A55:E55"/>
    <mergeCell ref="A56:E56"/>
    <mergeCell ref="A57:E57"/>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3" manualBreakCount="3">
    <brk id="32" max="255" man="1"/>
    <brk id="71" max="255" man="1"/>
    <brk id="97" max="255" man="1"/>
  </rowBreaks>
</worksheet>
</file>

<file path=xl/worksheets/sheet8.xml><?xml version="1.0" encoding="utf-8"?>
<worksheet xmlns="http://schemas.openxmlformats.org/spreadsheetml/2006/main" xmlns:r="http://schemas.openxmlformats.org/officeDocument/2006/relationships">
  <sheetPr>
    <tabColor rgb="FF92D050"/>
  </sheetPr>
  <dimension ref="A1:G39"/>
  <sheetViews>
    <sheetView view="pageBreakPreview" zoomScaleNormal="90" zoomScaleSheetLayoutView="100" workbookViewId="0" topLeftCell="A1">
      <selection activeCell="E9" sqref="E9"/>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3.421875" style="628" customWidth="1"/>
    <col min="7" max="16384" width="9.140625" style="564" customWidth="1"/>
  </cols>
  <sheetData>
    <row r="1" spans="1:6" ht="14.25">
      <c r="A1" s="722" t="s">
        <v>25</v>
      </c>
      <c r="B1" s="723"/>
      <c r="C1" s="723"/>
      <c r="D1" s="723"/>
      <c r="E1" s="723"/>
      <c r="F1" s="724"/>
    </row>
    <row r="2" ht="14.25">
      <c r="F2" s="564"/>
    </row>
    <row r="3" spans="1:6" ht="21.75" customHeight="1">
      <c r="A3" s="515" t="s">
        <v>46</v>
      </c>
      <c r="B3" s="515" t="s">
        <v>45</v>
      </c>
      <c r="C3" s="515" t="s">
        <v>37</v>
      </c>
      <c r="D3" s="516" t="s">
        <v>38</v>
      </c>
      <c r="E3" s="515" t="s">
        <v>39</v>
      </c>
      <c r="F3" s="515" t="s">
        <v>40</v>
      </c>
    </row>
    <row r="7" spans="1:6" ht="16.5" thickBot="1">
      <c r="A7" s="589" t="s">
        <v>450</v>
      </c>
      <c r="B7" s="731" t="s">
        <v>451</v>
      </c>
      <c r="C7" s="731"/>
      <c r="D7" s="731"/>
      <c r="E7" s="731"/>
      <c r="F7" s="592"/>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11.25" customHeight="1">
      <c r="A11" s="730" t="s">
        <v>364</v>
      </c>
      <c r="B11" s="730"/>
      <c r="C11" s="730"/>
      <c r="D11" s="730"/>
      <c r="E11" s="730"/>
      <c r="F11" s="730"/>
    </row>
    <row r="12" spans="1:6" ht="10.5" customHeight="1">
      <c r="A12" s="730" t="s">
        <v>365</v>
      </c>
      <c r="B12" s="730"/>
      <c r="C12" s="730"/>
      <c r="D12" s="730"/>
      <c r="E12" s="730"/>
      <c r="F12" s="730"/>
    </row>
    <row r="13" spans="1:6" ht="12" customHeight="1">
      <c r="A13" s="730" t="s">
        <v>366</v>
      </c>
      <c r="B13" s="730"/>
      <c r="C13" s="730"/>
      <c r="D13" s="730"/>
      <c r="E13" s="730"/>
      <c r="F13" s="730"/>
    </row>
    <row r="14" spans="1:6" ht="12.75" customHeight="1">
      <c r="A14" s="730" t="s">
        <v>337</v>
      </c>
      <c r="B14" s="730"/>
      <c r="C14" s="730"/>
      <c r="D14" s="730"/>
      <c r="E14" s="730"/>
      <c r="F14" s="730"/>
    </row>
    <row r="15" spans="1:6" ht="12.75" customHeight="1">
      <c r="A15" s="730" t="s">
        <v>367</v>
      </c>
      <c r="B15" s="730"/>
      <c r="C15" s="730"/>
      <c r="D15" s="730"/>
      <c r="E15" s="730"/>
      <c r="F15" s="730"/>
    </row>
    <row r="16" spans="1:6" ht="16.5" customHeight="1">
      <c r="A16" s="730" t="s">
        <v>339</v>
      </c>
      <c r="B16" s="730"/>
      <c r="C16" s="730"/>
      <c r="D16" s="730"/>
      <c r="E16" s="730"/>
      <c r="F16" s="730"/>
    </row>
    <row r="17" spans="1:7" ht="12.75" customHeight="1">
      <c r="A17" s="732"/>
      <c r="B17" s="732"/>
      <c r="C17" s="732"/>
      <c r="D17" s="732"/>
      <c r="E17" s="732"/>
      <c r="F17" s="732"/>
      <c r="G17" s="598"/>
    </row>
    <row r="18" spans="1:7" ht="12.75" customHeight="1">
      <c r="A18" s="598"/>
      <c r="B18" s="598"/>
      <c r="C18" s="598"/>
      <c r="D18" s="598"/>
      <c r="E18" s="598"/>
      <c r="F18" s="598"/>
      <c r="G18" s="598"/>
    </row>
    <row r="19" ht="14.25">
      <c r="B19" s="597"/>
    </row>
    <row r="20" spans="1:5" ht="60.75" customHeight="1">
      <c r="A20" s="613" t="s">
        <v>368</v>
      </c>
      <c r="B20" s="641" t="s">
        <v>259</v>
      </c>
      <c r="E20" s="243"/>
    </row>
    <row r="21" spans="2:6" ht="14.25">
      <c r="B21" s="642"/>
      <c r="C21" s="549" t="s">
        <v>460</v>
      </c>
      <c r="D21" s="616">
        <v>2700</v>
      </c>
      <c r="E21" s="240"/>
      <c r="F21" s="540">
        <f>SUM(D21*E21)</f>
        <v>0</v>
      </c>
    </row>
    <row r="22" ht="14.25">
      <c r="E22" s="243"/>
    </row>
    <row r="23" spans="1:6" ht="84" customHeight="1">
      <c r="A23" s="613" t="s">
        <v>369</v>
      </c>
      <c r="B23" s="641" t="s">
        <v>19</v>
      </c>
      <c r="C23" s="617"/>
      <c r="D23" s="595"/>
      <c r="E23" s="240"/>
      <c r="F23" s="540"/>
    </row>
    <row r="24" spans="1:6" ht="12" customHeight="1">
      <c r="A24" s="613"/>
      <c r="B24" s="643" t="s">
        <v>20</v>
      </c>
      <c r="C24" s="549" t="s">
        <v>461</v>
      </c>
      <c r="D24" s="595">
        <v>2</v>
      </c>
      <c r="E24" s="240"/>
      <c r="F24" s="540">
        <f>SUM(D24*E24)</f>
        <v>0</v>
      </c>
    </row>
    <row r="25" spans="1:6" ht="12" customHeight="1">
      <c r="A25" s="613"/>
      <c r="B25" s="643" t="s">
        <v>21</v>
      </c>
      <c r="C25" s="549" t="s">
        <v>360</v>
      </c>
      <c r="D25" s="595">
        <v>30</v>
      </c>
      <c r="E25" s="240"/>
      <c r="F25" s="540">
        <f>SUM(D25*E25)</f>
        <v>0</v>
      </c>
    </row>
    <row r="26" spans="1:6" ht="12" customHeight="1">
      <c r="A26" s="613"/>
      <c r="B26" s="641"/>
      <c r="C26" s="617"/>
      <c r="D26" s="595"/>
      <c r="E26" s="240"/>
      <c r="F26" s="540"/>
    </row>
    <row r="27" spans="1:6" ht="63.75" customHeight="1">
      <c r="A27" s="613" t="s">
        <v>802</v>
      </c>
      <c r="B27" s="641" t="s">
        <v>22</v>
      </c>
      <c r="C27" s="617"/>
      <c r="D27" s="595"/>
      <c r="E27" s="240"/>
      <c r="F27" s="540"/>
    </row>
    <row r="28" spans="1:6" ht="12.75" customHeight="1">
      <c r="A28" s="613"/>
      <c r="B28" s="543" t="s">
        <v>463</v>
      </c>
      <c r="C28" s="549" t="s">
        <v>464</v>
      </c>
      <c r="D28" s="595">
        <v>20</v>
      </c>
      <c r="E28" s="240"/>
      <c r="F28" s="540">
        <f>SUM(D28*E28)</f>
        <v>0</v>
      </c>
    </row>
    <row r="29" spans="1:6" ht="14.25" customHeight="1">
      <c r="A29" s="593"/>
      <c r="B29" s="543" t="s">
        <v>466</v>
      </c>
      <c r="C29" s="549" t="s">
        <v>464</v>
      </c>
      <c r="D29" s="595">
        <v>10</v>
      </c>
      <c r="E29" s="240"/>
      <c r="F29" s="540">
        <f>SUM(D29*E29)</f>
        <v>0</v>
      </c>
    </row>
    <row r="30" spans="1:6" ht="14.25" customHeight="1">
      <c r="A30" s="593"/>
      <c r="B30" s="543"/>
      <c r="C30" s="549"/>
      <c r="D30" s="595"/>
      <c r="E30" s="540"/>
      <c r="F30" s="540"/>
    </row>
    <row r="31" spans="1:6" ht="15" thickBot="1">
      <c r="A31" s="630"/>
      <c r="B31" s="644"/>
      <c r="C31" s="561"/>
      <c r="D31" s="645"/>
      <c r="E31" s="631"/>
      <c r="F31" s="631"/>
    </row>
    <row r="32" spans="1:6" ht="15" thickBot="1">
      <c r="A32" s="584" t="s">
        <v>450</v>
      </c>
      <c r="B32" s="585" t="s">
        <v>370</v>
      </c>
      <c r="C32" s="640"/>
      <c r="D32" s="632"/>
      <c r="E32" s="556" t="s">
        <v>476</v>
      </c>
      <c r="F32" s="557">
        <f>SUM(F21:F30)</f>
        <v>0</v>
      </c>
    </row>
    <row r="33" spans="1:6" ht="14.25">
      <c r="A33" s="630"/>
      <c r="B33" s="630"/>
      <c r="C33" s="646"/>
      <c r="D33" s="647"/>
      <c r="E33" s="631"/>
      <c r="F33" s="631"/>
    </row>
    <row r="38" ht="14.25">
      <c r="B38" s="534"/>
    </row>
    <row r="39" ht="14.25">
      <c r="B39" s="635"/>
    </row>
  </sheetData>
  <sheetProtection password="D5CB" sheet="1"/>
  <mergeCells count="9">
    <mergeCell ref="A1:F1"/>
    <mergeCell ref="A15:F15"/>
    <mergeCell ref="A16:F16"/>
    <mergeCell ref="A17:F17"/>
    <mergeCell ref="B7:E7"/>
    <mergeCell ref="A11:F11"/>
    <mergeCell ref="A12:F12"/>
    <mergeCell ref="A13:F13"/>
    <mergeCell ref="A14:F14"/>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worksheet>
</file>

<file path=xl/worksheets/sheet9.xml><?xml version="1.0" encoding="utf-8"?>
<worksheet xmlns="http://schemas.openxmlformats.org/spreadsheetml/2006/main" xmlns:r="http://schemas.openxmlformats.org/officeDocument/2006/relationships">
  <sheetPr>
    <tabColor rgb="FFFFFF00"/>
  </sheetPr>
  <dimension ref="A1:F73"/>
  <sheetViews>
    <sheetView view="pageBreakPreview" zoomScaleNormal="130" zoomScaleSheetLayoutView="100" workbookViewId="0" topLeftCell="A52">
      <selection activeCell="E61" sqref="E61"/>
    </sheetView>
  </sheetViews>
  <sheetFormatPr defaultColWidth="9.140625" defaultRowHeight="15"/>
  <cols>
    <col min="1" max="1" width="8.28125" style="564" customWidth="1"/>
    <col min="2" max="2" width="45.7109375" style="564" customWidth="1"/>
    <col min="3" max="3" width="8.28125" style="564" customWidth="1"/>
    <col min="4" max="4" width="10.421875" style="564" customWidth="1"/>
    <col min="5" max="5" width="10.7109375" style="628" customWidth="1"/>
    <col min="6" max="6" width="15.140625" style="540" customWidth="1"/>
    <col min="7" max="16384" width="9.140625" style="564" customWidth="1"/>
  </cols>
  <sheetData>
    <row r="1" spans="1:6" ht="14.25">
      <c r="A1" s="722" t="s">
        <v>25</v>
      </c>
      <c r="B1" s="723"/>
      <c r="C1" s="723"/>
      <c r="D1" s="723"/>
      <c r="E1" s="723"/>
      <c r="F1" s="724"/>
    </row>
    <row r="2" ht="14.25">
      <c r="F2" s="514"/>
    </row>
    <row r="3" spans="1:6" ht="21.75" customHeight="1">
      <c r="A3" s="515" t="s">
        <v>46</v>
      </c>
      <c r="B3" s="515" t="s">
        <v>45</v>
      </c>
      <c r="C3" s="515" t="s">
        <v>37</v>
      </c>
      <c r="D3" s="516" t="s">
        <v>38</v>
      </c>
      <c r="E3" s="515" t="s">
        <v>39</v>
      </c>
      <c r="F3" s="515" t="s">
        <v>40</v>
      </c>
    </row>
    <row r="7" spans="1:6" ht="15.75" thickBot="1">
      <c r="A7" s="589" t="s">
        <v>453</v>
      </c>
      <c r="B7" s="731" t="s">
        <v>273</v>
      </c>
      <c r="C7" s="731"/>
      <c r="D7" s="731"/>
      <c r="E7" s="731"/>
      <c r="F7" s="648"/>
    </row>
    <row r="8" spans="1:6" ht="14.25">
      <c r="A8" s="593"/>
      <c r="B8" s="543"/>
      <c r="C8" s="594"/>
      <c r="D8" s="595"/>
      <c r="E8" s="596"/>
      <c r="F8" s="596"/>
    </row>
    <row r="9" spans="1:6" ht="14.25">
      <c r="A9" s="597" t="s">
        <v>234</v>
      </c>
      <c r="B9" s="598"/>
      <c r="C9" s="599"/>
      <c r="D9" s="600"/>
      <c r="E9" s="601"/>
      <c r="F9" s="601"/>
    </row>
    <row r="10" spans="1:6" ht="14.25">
      <c r="A10" s="603"/>
      <c r="B10" s="598"/>
      <c r="C10" s="599"/>
      <c r="D10" s="600"/>
      <c r="E10" s="601"/>
      <c r="F10" s="601"/>
    </row>
    <row r="11" spans="1:6" ht="74.25" customHeight="1">
      <c r="A11" s="733" t="s">
        <v>610</v>
      </c>
      <c r="B11" s="733"/>
      <c r="C11" s="733"/>
      <c r="D11" s="733"/>
      <c r="E11" s="733"/>
      <c r="F11" s="532"/>
    </row>
    <row r="12" spans="1:6" ht="24" customHeight="1">
      <c r="A12" s="733" t="s">
        <v>611</v>
      </c>
      <c r="B12" s="733"/>
      <c r="C12" s="733"/>
      <c r="D12" s="733"/>
      <c r="E12" s="733"/>
      <c r="F12" s="532"/>
    </row>
    <row r="13" spans="1:5" ht="30" customHeight="1">
      <c r="A13" s="733" t="s">
        <v>612</v>
      </c>
      <c r="B13" s="733"/>
      <c r="C13" s="733"/>
      <c r="D13" s="733"/>
      <c r="E13" s="733"/>
    </row>
    <row r="14" spans="1:6" ht="63.75" customHeight="1">
      <c r="A14" s="733" t="s">
        <v>613</v>
      </c>
      <c r="B14" s="733"/>
      <c r="C14" s="733"/>
      <c r="D14" s="733"/>
      <c r="E14" s="733"/>
      <c r="F14" s="532"/>
    </row>
    <row r="15" spans="1:6" ht="14.25">
      <c r="A15" s="598"/>
      <c r="B15" s="598"/>
      <c r="C15" s="598"/>
      <c r="D15" s="598"/>
      <c r="E15" s="598"/>
      <c r="F15" s="598"/>
    </row>
    <row r="16" spans="1:2" ht="143.25" customHeight="1">
      <c r="A16" s="613" t="s">
        <v>753</v>
      </c>
      <c r="B16" s="635" t="s">
        <v>845</v>
      </c>
    </row>
    <row r="17" spans="1:2" ht="38.25" customHeight="1">
      <c r="A17" s="613"/>
      <c r="B17" s="635" t="s">
        <v>778</v>
      </c>
    </row>
    <row r="18" spans="1:2" ht="27" customHeight="1">
      <c r="A18" s="613"/>
      <c r="B18" s="635" t="s">
        <v>274</v>
      </c>
    </row>
    <row r="19" spans="1:5" ht="37.5" customHeight="1">
      <c r="A19" s="613"/>
      <c r="B19" s="649" t="s">
        <v>23</v>
      </c>
      <c r="E19" s="243"/>
    </row>
    <row r="20" spans="1:6" ht="14.25" customHeight="1">
      <c r="A20" s="613"/>
      <c r="B20" s="636" t="s">
        <v>779</v>
      </c>
      <c r="C20" s="549" t="s">
        <v>460</v>
      </c>
      <c r="D20" s="616">
        <v>2000</v>
      </c>
      <c r="E20" s="240"/>
      <c r="F20" s="540">
        <f>E20*D20</f>
        <v>0</v>
      </c>
    </row>
    <row r="21" spans="1:5" ht="14.25" customHeight="1">
      <c r="A21" s="613"/>
      <c r="B21" s="636"/>
      <c r="C21" s="549"/>
      <c r="D21" s="616"/>
      <c r="E21" s="240"/>
    </row>
    <row r="22" spans="1:5" ht="143.25" customHeight="1">
      <c r="A22" s="613" t="s">
        <v>641</v>
      </c>
      <c r="B22" s="635" t="s">
        <v>844</v>
      </c>
      <c r="E22" s="243"/>
    </row>
    <row r="23" spans="1:5" ht="38.25" customHeight="1">
      <c r="A23" s="613"/>
      <c r="B23" s="635" t="s">
        <v>778</v>
      </c>
      <c r="E23" s="243"/>
    </row>
    <row r="24" spans="1:5" ht="27" customHeight="1">
      <c r="A24" s="613"/>
      <c r="B24" s="635" t="s">
        <v>274</v>
      </c>
      <c r="E24" s="243"/>
    </row>
    <row r="25" spans="1:5" ht="37.5" customHeight="1">
      <c r="A25" s="613"/>
      <c r="B25" s="649" t="s">
        <v>23</v>
      </c>
      <c r="E25" s="243"/>
    </row>
    <row r="26" spans="1:6" ht="14.25" customHeight="1">
      <c r="A26" s="613"/>
      <c r="B26" s="636" t="s">
        <v>779</v>
      </c>
      <c r="C26" s="549" t="s">
        <v>460</v>
      </c>
      <c r="D26" s="616">
        <v>755</v>
      </c>
      <c r="E26" s="240"/>
      <c r="F26" s="540">
        <f>E26*D26</f>
        <v>0</v>
      </c>
    </row>
    <row r="27" spans="1:5" ht="14.25" customHeight="1">
      <c r="A27" s="613"/>
      <c r="B27" s="636"/>
      <c r="C27" s="549"/>
      <c r="D27" s="616"/>
      <c r="E27" s="240"/>
    </row>
    <row r="28" spans="1:5" ht="143.25" customHeight="1">
      <c r="A28" s="613" t="s">
        <v>754</v>
      </c>
      <c r="B28" s="635" t="s">
        <v>847</v>
      </c>
      <c r="E28" s="243"/>
    </row>
    <row r="29" spans="1:5" ht="27" customHeight="1">
      <c r="A29" s="613"/>
      <c r="B29" s="635" t="s">
        <v>274</v>
      </c>
      <c r="E29" s="243"/>
    </row>
    <row r="30" spans="1:5" ht="37.5" customHeight="1">
      <c r="A30" s="613"/>
      <c r="B30" s="649" t="s">
        <v>23</v>
      </c>
      <c r="E30" s="243"/>
    </row>
    <row r="31" spans="1:6" ht="14.25" customHeight="1">
      <c r="A31" s="613"/>
      <c r="B31" s="636" t="s">
        <v>779</v>
      </c>
      <c r="C31" s="549" t="s">
        <v>460</v>
      </c>
      <c r="D31" s="616">
        <v>355</v>
      </c>
      <c r="E31" s="240"/>
      <c r="F31" s="540">
        <f>E31*D31</f>
        <v>0</v>
      </c>
    </row>
    <row r="32" spans="1:5" ht="14.25" customHeight="1">
      <c r="A32" s="613"/>
      <c r="B32" s="636"/>
      <c r="C32" s="549"/>
      <c r="D32" s="616"/>
      <c r="E32" s="240"/>
    </row>
    <row r="33" spans="1:5" ht="57.75" customHeight="1">
      <c r="A33" s="613" t="s">
        <v>755</v>
      </c>
      <c r="B33" s="635" t="s">
        <v>849</v>
      </c>
      <c r="E33" s="243"/>
    </row>
    <row r="34" spans="1:5" ht="38.25" customHeight="1">
      <c r="A34" s="613"/>
      <c r="B34" s="635" t="s">
        <v>850</v>
      </c>
      <c r="E34" s="243"/>
    </row>
    <row r="35" spans="1:5" ht="27" customHeight="1">
      <c r="A35" s="613"/>
      <c r="B35" s="635" t="s">
        <v>274</v>
      </c>
      <c r="E35" s="243"/>
    </row>
    <row r="36" spans="1:5" ht="37.5" customHeight="1">
      <c r="A36" s="613"/>
      <c r="B36" s="649" t="s">
        <v>23</v>
      </c>
      <c r="E36" s="243"/>
    </row>
    <row r="37" spans="1:6" ht="14.25">
      <c r="A37" s="593"/>
      <c r="B37" s="635"/>
      <c r="C37" s="549" t="s">
        <v>846</v>
      </c>
      <c r="D37" s="616">
        <v>165</v>
      </c>
      <c r="E37" s="240"/>
      <c r="F37" s="540">
        <f>E37*D37</f>
        <v>0</v>
      </c>
    </row>
    <row r="38" spans="1:5" ht="14.25">
      <c r="A38" s="593"/>
      <c r="B38" s="635"/>
      <c r="C38" s="549"/>
      <c r="D38" s="616"/>
      <c r="E38" s="240"/>
    </row>
    <row r="39" spans="1:5" ht="57.75" customHeight="1">
      <c r="A39" s="613" t="s">
        <v>756</v>
      </c>
      <c r="B39" s="635" t="s">
        <v>853</v>
      </c>
      <c r="E39" s="243"/>
    </row>
    <row r="40" spans="1:5" ht="38.25" customHeight="1">
      <c r="A40" s="613"/>
      <c r="B40" s="635" t="s">
        <v>850</v>
      </c>
      <c r="E40" s="243"/>
    </row>
    <row r="41" spans="1:5" ht="27" customHeight="1">
      <c r="A41" s="613"/>
      <c r="B41" s="635" t="s">
        <v>274</v>
      </c>
      <c r="E41" s="243"/>
    </row>
    <row r="42" spans="1:5" ht="37.5" customHeight="1">
      <c r="A42" s="613"/>
      <c r="B42" s="649" t="s">
        <v>23</v>
      </c>
      <c r="E42" s="243"/>
    </row>
    <row r="43" spans="1:6" ht="14.25">
      <c r="A43" s="593"/>
      <c r="B43" s="635"/>
      <c r="C43" s="549" t="s">
        <v>846</v>
      </c>
      <c r="D43" s="616">
        <v>78</v>
      </c>
      <c r="E43" s="240"/>
      <c r="F43" s="540">
        <f>E43*D43</f>
        <v>0</v>
      </c>
    </row>
    <row r="44" spans="1:5" ht="14.25">
      <c r="A44" s="593"/>
      <c r="B44" s="635"/>
      <c r="C44" s="549"/>
      <c r="D44" s="616"/>
      <c r="E44" s="240"/>
    </row>
    <row r="45" spans="1:5" ht="57.75" customHeight="1">
      <c r="A45" s="613" t="s">
        <v>757</v>
      </c>
      <c r="B45" s="635" t="s">
        <v>851</v>
      </c>
      <c r="E45" s="243"/>
    </row>
    <row r="46" spans="1:5" ht="38.25" customHeight="1">
      <c r="A46" s="613"/>
      <c r="B46" s="635" t="s">
        <v>850</v>
      </c>
      <c r="E46" s="243"/>
    </row>
    <row r="47" spans="1:5" ht="27" customHeight="1">
      <c r="A47" s="613"/>
      <c r="B47" s="635" t="s">
        <v>274</v>
      </c>
      <c r="E47" s="243"/>
    </row>
    <row r="48" spans="1:5" ht="37.5" customHeight="1">
      <c r="A48" s="613"/>
      <c r="B48" s="649" t="s">
        <v>23</v>
      </c>
      <c r="E48" s="243"/>
    </row>
    <row r="49" spans="1:6" ht="14.25">
      <c r="A49" s="593"/>
      <c r="B49" s="635"/>
      <c r="C49" s="549" t="s">
        <v>846</v>
      </c>
      <c r="D49" s="616">
        <v>25</v>
      </c>
      <c r="E49" s="240"/>
      <c r="F49" s="540">
        <f>D49*E49</f>
        <v>0</v>
      </c>
    </row>
    <row r="50" spans="1:5" ht="14.25">
      <c r="A50" s="593"/>
      <c r="B50" s="635"/>
      <c r="C50" s="617"/>
      <c r="D50" s="595"/>
      <c r="E50" s="240"/>
    </row>
    <row r="51" spans="1:5" ht="24">
      <c r="A51" s="613" t="s">
        <v>758</v>
      </c>
      <c r="B51" s="635" t="s">
        <v>800</v>
      </c>
      <c r="C51" s="617"/>
      <c r="D51" s="595"/>
      <c r="E51" s="240"/>
    </row>
    <row r="52" spans="1:6" ht="14.25">
      <c r="A52" s="593"/>
      <c r="B52" s="636"/>
      <c r="C52" s="549" t="s">
        <v>443</v>
      </c>
      <c r="D52" s="616">
        <v>8</v>
      </c>
      <c r="E52" s="240"/>
      <c r="F52" s="540">
        <f>SUM(D52*E52)</f>
        <v>0</v>
      </c>
    </row>
    <row r="53" spans="1:5" ht="14.25">
      <c r="A53" s="593"/>
      <c r="B53" s="635"/>
      <c r="C53" s="617"/>
      <c r="D53" s="595"/>
      <c r="E53" s="240"/>
    </row>
    <row r="54" spans="1:5" ht="25.5" customHeight="1">
      <c r="A54" s="613" t="s">
        <v>759</v>
      </c>
      <c r="B54" s="635" t="s">
        <v>852</v>
      </c>
      <c r="C54" s="617"/>
      <c r="D54" s="595"/>
      <c r="E54" s="240"/>
    </row>
    <row r="55" spans="1:6" ht="14.25">
      <c r="A55" s="593"/>
      <c r="B55" s="636"/>
      <c r="C55" s="549" t="s">
        <v>846</v>
      </c>
      <c r="D55" s="616">
        <v>130</v>
      </c>
      <c r="E55" s="240"/>
      <c r="F55" s="540">
        <f>E55*D55</f>
        <v>0</v>
      </c>
    </row>
    <row r="56" spans="1:5" ht="14.25">
      <c r="A56" s="593"/>
      <c r="B56" s="627"/>
      <c r="C56" s="617"/>
      <c r="D56" s="595"/>
      <c r="E56" s="240"/>
    </row>
    <row r="57" spans="1:5" ht="84">
      <c r="A57" s="593" t="s">
        <v>801</v>
      </c>
      <c r="B57" s="650" t="s">
        <v>856</v>
      </c>
      <c r="C57" s="617"/>
      <c r="D57" s="595"/>
      <c r="E57" s="240"/>
    </row>
    <row r="58" spans="1:6" ht="14.25">
      <c r="A58" s="593"/>
      <c r="B58" s="636"/>
      <c r="C58" s="549" t="s">
        <v>460</v>
      </c>
      <c r="D58" s="616">
        <v>35</v>
      </c>
      <c r="E58" s="240"/>
      <c r="F58" s="540">
        <f>E58*D58</f>
        <v>0</v>
      </c>
    </row>
    <row r="59" spans="1:5" ht="14.25">
      <c r="A59" s="593"/>
      <c r="B59" s="627"/>
      <c r="C59" s="617"/>
      <c r="D59" s="595"/>
      <c r="E59" s="240"/>
    </row>
    <row r="60" spans="1:5" ht="24">
      <c r="A60" s="593" t="s">
        <v>760</v>
      </c>
      <c r="B60" s="650" t="s">
        <v>855</v>
      </c>
      <c r="C60" s="617"/>
      <c r="D60" s="595"/>
      <c r="E60" s="240"/>
    </row>
    <row r="61" spans="1:6" ht="14.25">
      <c r="A61" s="593"/>
      <c r="B61" s="636"/>
      <c r="C61" s="549" t="s">
        <v>846</v>
      </c>
      <c r="D61" s="616">
        <v>400</v>
      </c>
      <c r="E61" s="240"/>
      <c r="F61" s="540">
        <f>SUM(D61*E61)</f>
        <v>0</v>
      </c>
    </row>
    <row r="62" spans="5:6" ht="15" thickBot="1">
      <c r="E62" s="631"/>
      <c r="F62" s="621"/>
    </row>
    <row r="63" spans="1:6" ht="15" thickBot="1">
      <c r="A63" s="584" t="s">
        <v>453</v>
      </c>
      <c r="B63" s="585" t="s">
        <v>637</v>
      </c>
      <c r="C63" s="640"/>
      <c r="D63" s="632"/>
      <c r="E63" s="556" t="s">
        <v>476</v>
      </c>
      <c r="F63" s="557">
        <f>SUM(F10:F62)</f>
        <v>0</v>
      </c>
    </row>
    <row r="64" spans="3:4" ht="14.25">
      <c r="C64" s="580"/>
      <c r="D64" s="539"/>
    </row>
    <row r="68" spans="2:4" ht="14.25">
      <c r="B68" s="614"/>
      <c r="D68" s="651"/>
    </row>
    <row r="70" ht="14.25">
      <c r="B70" s="534"/>
    </row>
    <row r="71" ht="14.25">
      <c r="B71" s="635"/>
    </row>
    <row r="73" ht="14.25">
      <c r="B73" s="652"/>
    </row>
  </sheetData>
  <sheetProtection password="D5CB" sheet="1"/>
  <mergeCells count="6">
    <mergeCell ref="A13:E13"/>
    <mergeCell ref="A14:E14"/>
    <mergeCell ref="A1:F1"/>
    <mergeCell ref="B7:E7"/>
    <mergeCell ref="A11:E11"/>
    <mergeCell ref="A12:E12"/>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Header>&amp;L&amp;"Arial,Regular"&amp;7AF - Zavod za arhitekturu, Kačićeva 26, 10000 Zagreb
Investitor:OPĆINA KALNIK, 48269 Kalnik, Trg Stjepana Radića 5
Građevina: Projekt uređenja Trga Stjepana Radića u Kalniku, na k.č.br. 158, 159, 160 i 161, k.o. Kalnik&amp;11
</oddHeader>
  </headerFooter>
  <rowBreaks count="2" manualBreakCount="2">
    <brk id="20" max="255" man="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Tajana</dc:creator>
  <cp:keywords/>
  <dc:description/>
  <cp:lastModifiedBy>Računovostvo</cp:lastModifiedBy>
  <cp:lastPrinted>2018-08-13T11:10:17Z</cp:lastPrinted>
  <dcterms:created xsi:type="dcterms:W3CDTF">2012-01-25T10:15:07Z</dcterms:created>
  <dcterms:modified xsi:type="dcterms:W3CDTF">2018-08-21T07:36:15Z</dcterms:modified>
  <cp:category/>
  <cp:version/>
  <cp:contentType/>
  <cp:contentStatus/>
</cp:coreProperties>
</file>