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-OPĆINA JUO\1- 2024 ARHIVA\20. sjednica\Usvojeno\"/>
    </mc:Choice>
  </mc:AlternateContent>
  <xr:revisionPtr revIDLastSave="0" documentId="13_ncr:1_{8ECBFB16-29F8-46BC-87D1-B11242C5A38E}" xr6:coauthVersionLast="47" xr6:coauthVersionMax="47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SAŽETAK" sheetId="1" r:id="rId1"/>
    <sheet name="Račun prihoda, rashoda ekonom" sheetId="3" r:id="rId2"/>
    <sheet name="Rashodi i prihodi prema izvoru" sheetId="8" r:id="rId3"/>
    <sheet name="Rashodi prema funkcijskoj k " sheetId="11" r:id="rId4"/>
    <sheet name="Račun financiranja - ekonomska" sheetId="15" r:id="rId5"/>
    <sheet name="Račun financiranja prema izvoru" sheetId="16" r:id="rId6"/>
    <sheet name="Izvještaj po organizacijskoj " sheetId="12" r:id="rId7"/>
    <sheet name="Izvještaj po programskoj" sheetId="7" r:id="rId8"/>
    <sheet name="Završa odredba" sheetId="13" r:id="rId9"/>
  </sheets>
  <definedNames>
    <definedName name="_xlnm.Print_Area" localSheetId="6">'Izvještaj po organizacijskoj '!$A$1:$G$13</definedName>
    <definedName name="_xlnm.Print_Area" localSheetId="0">SAŽETAK!$A$1:$J$29</definedName>
    <definedName name="_xlnm.Print_Area" localSheetId="8">'Završa odredba'!$A$1:$I$37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8" l="1"/>
  <c r="F28" i="8"/>
  <c r="F26" i="8"/>
  <c r="F25" i="8"/>
  <c r="E25" i="8"/>
  <c r="I17" i="1" l="1"/>
  <c r="I16" i="1"/>
  <c r="E91" i="7"/>
  <c r="F91" i="7" s="1"/>
  <c r="G9" i="12" l="1"/>
  <c r="G11" i="12"/>
  <c r="G12" i="12"/>
  <c r="E8" i="11"/>
  <c r="F8" i="11"/>
  <c r="D7" i="11"/>
  <c r="F7" i="11" s="1"/>
  <c r="E19" i="11"/>
  <c r="F19" i="11"/>
  <c r="F18" i="11"/>
  <c r="E18" i="11"/>
  <c r="F21" i="8"/>
  <c r="F19" i="8"/>
  <c r="F20" i="8"/>
  <c r="F18" i="8"/>
  <c r="E21" i="8"/>
  <c r="E20" i="8"/>
  <c r="E19" i="8"/>
  <c r="J13" i="1"/>
  <c r="E7" i="11" l="1"/>
  <c r="J108" i="3"/>
  <c r="J107" i="3"/>
  <c r="J115" i="3" l="1"/>
  <c r="J114" i="3"/>
  <c r="J97" i="3"/>
  <c r="J98" i="3"/>
  <c r="J99" i="3"/>
  <c r="J100" i="3"/>
  <c r="J101" i="3"/>
  <c r="J102" i="3"/>
  <c r="J103" i="3"/>
  <c r="J104" i="3"/>
  <c r="J105" i="3"/>
  <c r="J106" i="3"/>
  <c r="J109" i="3"/>
  <c r="J110" i="3"/>
  <c r="J111" i="3"/>
  <c r="J112" i="3"/>
  <c r="J113" i="3"/>
  <c r="J89" i="3"/>
  <c r="J90" i="3"/>
  <c r="J91" i="3"/>
  <c r="J92" i="3"/>
  <c r="J93" i="3"/>
  <c r="J94" i="3"/>
  <c r="J95" i="3"/>
  <c r="J96" i="3"/>
  <c r="J78" i="3"/>
  <c r="J79" i="3"/>
  <c r="J80" i="3"/>
  <c r="J81" i="3"/>
  <c r="J82" i="3"/>
  <c r="J83" i="3"/>
  <c r="J84" i="3"/>
  <c r="J85" i="3"/>
  <c r="J86" i="3"/>
  <c r="J87" i="3"/>
  <c r="J88" i="3"/>
  <c r="J70" i="3"/>
  <c r="J71" i="3"/>
  <c r="J72" i="3"/>
  <c r="J73" i="3"/>
  <c r="J74" i="3"/>
  <c r="J75" i="3"/>
  <c r="J76" i="3"/>
  <c r="J77" i="3"/>
  <c r="J64" i="3"/>
  <c r="J65" i="3"/>
  <c r="J66" i="3"/>
  <c r="J67" i="3"/>
  <c r="J68" i="3"/>
  <c r="J69" i="3"/>
  <c r="J62" i="3"/>
  <c r="J63" i="3"/>
  <c r="J61" i="3"/>
  <c r="I103" i="3"/>
  <c r="I104" i="3"/>
  <c r="I105" i="3"/>
  <c r="I106" i="3"/>
  <c r="I109" i="3"/>
  <c r="I110" i="3"/>
  <c r="I111" i="3"/>
  <c r="I112" i="3"/>
  <c r="I93" i="3"/>
  <c r="I96" i="3"/>
  <c r="I97" i="3"/>
  <c r="I98" i="3"/>
  <c r="I99" i="3"/>
  <c r="I100" i="3"/>
  <c r="I101" i="3"/>
  <c r="I102" i="3"/>
  <c r="I87" i="3"/>
  <c r="I88" i="3"/>
  <c r="I89" i="3"/>
  <c r="I90" i="3"/>
  <c r="I91" i="3"/>
  <c r="I92" i="3"/>
  <c r="I80" i="3"/>
  <c r="I81" i="3"/>
  <c r="I82" i="3"/>
  <c r="I83" i="3"/>
  <c r="I84" i="3"/>
  <c r="I85" i="3"/>
  <c r="I77" i="3"/>
  <c r="I78" i="3"/>
  <c r="I79" i="3"/>
  <c r="I70" i="3"/>
  <c r="I71" i="3"/>
  <c r="I72" i="3"/>
  <c r="I74" i="3"/>
  <c r="I75" i="3"/>
  <c r="I76" i="3"/>
  <c r="I62" i="3"/>
  <c r="I63" i="3"/>
  <c r="I64" i="3"/>
  <c r="I65" i="3"/>
  <c r="I66" i="3"/>
  <c r="I67" i="3"/>
  <c r="I68" i="3"/>
  <c r="I69" i="3"/>
  <c r="I61" i="3"/>
  <c r="I19" i="1" l="1"/>
  <c r="F27" i="7"/>
  <c r="F24" i="7"/>
</calcChain>
</file>

<file path=xl/sharedStrings.xml><?xml version="1.0" encoding="utf-8"?>
<sst xmlns="http://schemas.openxmlformats.org/spreadsheetml/2006/main" count="1068" uniqueCount="454">
  <si>
    <t>PRIHODI UKUPNO</t>
  </si>
  <si>
    <t>RASHODI UKUPNO</t>
  </si>
  <si>
    <t>Prihodi poslovanja</t>
  </si>
  <si>
    <t>Rashodi poslovanja</t>
  </si>
  <si>
    <t>Rashodi za zaposlene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</si>
  <si>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</si>
  <si>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</si>
  <si>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</si>
  <si>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</si>
  <si>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</si>
  <si>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</si>
  <si>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</si>
  <si>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</si>
  <si>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</si>
  <si>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</si>
  <si>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</si>
  <si>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</si>
  <si>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</si>
  <si>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</si>
  <si>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</si>
  <si>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</si>
  <si>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</si>
  <si>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</si>
  <si>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</si>
  <si>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</si>
  <si>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</si>
  <si>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</si>
  <si>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</si>
  <si>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</si>
  <si>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</si>
  <si>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</si>
  <si>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</si>
  <si>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</si>
  <si>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</si>
  <si>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</si>
  <si>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</si>
  <si>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</si>
  <si>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UKUPNO PRIMICI</t>
  </si>
  <si>
    <t xml:space="preserve">UKUPNO IZDACI 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</si>
  <si>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</si>
  <si>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</si>
  <si>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</si>
  <si>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</si>
  <si>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</si>
  <si>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</si>
  <si>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</si>
  <si>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</si>
  <si>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</si>
  <si>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</si>
  <si>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RAZLIKA - VIŠAK/ MANJAK</t>
  </si>
  <si>
    <t>Prihodi od poreza</t>
  </si>
  <si>
    <t>Porez i prirez na dohodak</t>
  </si>
  <si>
    <t>Povrat poreza i prireza na dohodak po godišnjoj prijavi</t>
  </si>
  <si>
    <t>Tekuće pomoći proračunu iz drugih proračuna</t>
  </si>
  <si>
    <t>Pomoći od izvanproračunskih korisnika</t>
  </si>
  <si>
    <t>Pomoći proračunskim korisnicima iz proračuna koji im nije nadležan</t>
  </si>
  <si>
    <t>Prihodi od imovine</t>
  </si>
  <si>
    <t>Prihodi od financijske imovine</t>
  </si>
  <si>
    <t>Kamate na oročena sredstva i depozite po viđenju</t>
  </si>
  <si>
    <t>Porez i prirez od nesamostalnog rada</t>
  </si>
  <si>
    <t xml:space="preserve">Porezi na imovinu </t>
  </si>
  <si>
    <t xml:space="preserve">Stalni porez na nepokretnu imovinu </t>
  </si>
  <si>
    <t xml:space="preserve">Povremeni porezi na imovinu </t>
  </si>
  <si>
    <t>Tekuće pomoći  iz drugih proračuna</t>
  </si>
  <si>
    <t>Tekuće pomoći od izvanproračunskih korisnika</t>
  </si>
  <si>
    <t>Prihodi od nefinancijske imovine</t>
  </si>
  <si>
    <t>Prihodi od zakupa i iznajmljivanja imovine</t>
  </si>
  <si>
    <t>Naknada za korištenje nefinancijske imovine</t>
  </si>
  <si>
    <t>Prihodi od upravnih i administrativnih pristojbi, pristojbi po posebnm propisima i naknada</t>
  </si>
  <si>
    <t>Upravne i administrativne pristojbe</t>
  </si>
  <si>
    <t>Županijske, gradske i općinske pristojbe i naknade</t>
  </si>
  <si>
    <t>Prihodi po posebnim propisima</t>
  </si>
  <si>
    <t>Prihodi vodnog gospodarstva</t>
  </si>
  <si>
    <t>Ostali nespomenuti prihodi</t>
  </si>
  <si>
    <t>Komunalni doprinosi i naknade</t>
  </si>
  <si>
    <t>Komunalni doprinosi</t>
  </si>
  <si>
    <t>Komunalne naknade</t>
  </si>
  <si>
    <t>Donacije od pravnih i fizičkih osoba izvan općeg proračuna</t>
  </si>
  <si>
    <t>Tekuće donacije</t>
  </si>
  <si>
    <t>Kazne, upravne mjere i ostali prihodi</t>
  </si>
  <si>
    <t>Ostali prihodi</t>
  </si>
  <si>
    <t>Porezi na robu i usluge</t>
  </si>
  <si>
    <t>Porezi na promet</t>
  </si>
  <si>
    <t>Ostali rashodi za zaposlene</t>
  </si>
  <si>
    <t>Doprinosi na plaće</t>
  </si>
  <si>
    <t>Doprinosi za obvezno zdravstveno osiguranje</t>
  </si>
  <si>
    <t>Naknade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</si>
  <si>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</si>
  <si>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</si>
  <si>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</si>
  <si>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</si>
  <si>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</si>
  <si>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</si>
  <si>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</si>
  <si>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Usluge telefona, pošte i prijevoza</t>
  </si>
  <si>
    <t>Rashodi za usluge</t>
  </si>
  <si>
    <t>Sitni inventar i auto gume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</si>
  <si>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</si>
  <si>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</si>
  <si>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</si>
  <si>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</si>
  <si>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</si>
  <si>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</si>
  <si>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</si>
  <si>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</si>
  <si>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</si>
  <si>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</si>
  <si>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</si>
  <si>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</si>
  <si>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</si>
  <si>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</si>
  <si>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</si>
  <si>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</si>
  <si>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</si>
  <si>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Pomoći dane u inozemstvo i unutar općeg proračuna</t>
  </si>
  <si>
    <t>Pomoći proračunskim korisnicima drugih proračuna</t>
  </si>
  <si>
    <t>Tekuće pomoći proračunskim korisnicima drugih proračuna</t>
  </si>
  <si>
    <t>Naknade građanima i kućanstvima na temelju osiguranja i druge naknade</t>
  </si>
  <si>
    <t>Ostale nakande građanima i kućanstvima iz proračuna</t>
  </si>
  <si>
    <t>Naknade građanima  i kućanstvima u naravi</t>
  </si>
  <si>
    <t>Naknade građanima i kućanstvima u novcu</t>
  </si>
  <si>
    <t>Ostali rashodi</t>
  </si>
  <si>
    <t>Tekuće donacije u novcu</t>
  </si>
  <si>
    <t>Pristojbe i nakande</t>
  </si>
  <si>
    <t>Zatezne kamate</t>
  </si>
  <si>
    <t>Ostali nespomenuti financijski rashodi</t>
  </si>
  <si>
    <t>Tekuće donacije u naravi</t>
  </si>
  <si>
    <t>Kapitalne donacije</t>
  </si>
  <si>
    <t>Kapitalne donacije neprofitnim organizacijama</t>
  </si>
  <si>
    <t>Kazne, penali i naknade štete</t>
  </si>
  <si>
    <t>Naknade šteta pravnim i fizičkim osobama</t>
  </si>
  <si>
    <t>Kapitalne pomoći</t>
  </si>
  <si>
    <t>Kapitalne pomoći kreditnim i ostalim financijskim institucijama te trgovačkim društvima u javnom sektoru</t>
  </si>
  <si>
    <t xml:space="preserve">Rashodi za nabavu nefinancijske imovine </t>
  </si>
  <si>
    <t>Rashodi za nabavu proizvedene dugotrajne imovine</t>
  </si>
  <si>
    <t>Građevinski objekti</t>
  </si>
  <si>
    <t xml:space="preserve"> Poslovni objekti</t>
  </si>
  <si>
    <t>Ceste, željeznice i ostali prometni objekti</t>
  </si>
  <si>
    <t>Ostali građevinski objekti</t>
  </si>
  <si>
    <t>Postrojenja i oprema</t>
  </si>
  <si>
    <t>Uredska oprema i namještaj</t>
  </si>
  <si>
    <t>Uređaji, strojevi i oprema za ostale namjene</t>
  </si>
  <si>
    <t>Nematerijalna proizvedena imovina</t>
  </si>
  <si>
    <t>Ostala nematerijalna proizvedena imovina</t>
  </si>
  <si>
    <t>Rashodi za dodatna ulaganja na nefinancijskoj imovini</t>
  </si>
  <si>
    <t>Dodatna ulaganja na građevinskim objjektima</t>
  </si>
  <si>
    <t>Kazne i upravne mjere</t>
  </si>
  <si>
    <t>Ostale kazne</t>
  </si>
  <si>
    <t>Doprinos za šume</t>
  </si>
  <si>
    <t>Ostali prihodi od nefinancijske imovine</t>
  </si>
  <si>
    <t>Ostali prihodi od financijske imovine</t>
  </si>
  <si>
    <t>Prihodi od zateznih kamata</t>
  </si>
  <si>
    <t>Porezi na korištenje dobara ili izvođenje aktivmnosti</t>
  </si>
  <si>
    <t>Porez i prirez na dohodak od imovine i imovinskih prava</t>
  </si>
  <si>
    <t>Porez i prirez na dohodak od kapitala</t>
  </si>
  <si>
    <t>Porez i prirez od samostalnih djelatnosti</t>
  </si>
  <si>
    <t>Komunikacijska oprema</t>
  </si>
  <si>
    <t>4 Prihodi za posebne namjene</t>
  </si>
  <si>
    <t>43 Ostali prihodi za posebne namjene</t>
  </si>
  <si>
    <t>5 Pomoći</t>
  </si>
  <si>
    <t>52 Ostale pomoći i darovnice</t>
  </si>
  <si>
    <t>57 Ostali programi EU</t>
  </si>
  <si>
    <t>6 Donacije</t>
  </si>
  <si>
    <t>61 Donacije</t>
  </si>
  <si>
    <t>51 Pomoći</t>
  </si>
  <si>
    <t>52 Pomoći i darovnice</t>
  </si>
  <si>
    <t>016 Opće javne usluge koje nisu drugdje svrstane</t>
  </si>
  <si>
    <t>03 Javni red i sigurnost</t>
  </si>
  <si>
    <t>032 Usluge protupožarne zaštite</t>
  </si>
  <si>
    <t>036 Rashodi za javni red i sigurnost koji nisu drugdje svrstani</t>
  </si>
  <si>
    <t>042 Poljoprivreda, šumarstvo, ribarstvo i lov</t>
  </si>
  <si>
    <t xml:space="preserve">06 Usluge unapređenja </t>
  </si>
  <si>
    <t>062 Razvoj zajednice</t>
  </si>
  <si>
    <t>063 Opskrba vodom</t>
  </si>
  <si>
    <t>064 Ulična rasvjeta</t>
  </si>
  <si>
    <t xml:space="preserve">08 Rekreacija, kultura i religija </t>
  </si>
  <si>
    <t>084 Religijske i druge službe zajednice</t>
  </si>
  <si>
    <t>086 Rashodi za rekreaciju, kulturu i religiju koji nisu drugdje svrstani</t>
  </si>
  <si>
    <t xml:space="preserve">09 Obrazovanje </t>
  </si>
  <si>
    <t>091 Predškolsko i osnovno obrazovanje</t>
  </si>
  <si>
    <t xml:space="preserve">10 Socijalna zaštita </t>
  </si>
  <si>
    <t>102 Starost</t>
  </si>
  <si>
    <t>109 Aktivnosti socijalne zaštite koje nisu drugdje svrstane</t>
  </si>
  <si>
    <t xml:space="preserve">104 Obitelj i djeca </t>
  </si>
  <si>
    <t>RAZDJEL 100</t>
  </si>
  <si>
    <t>GLAVA 00110</t>
  </si>
  <si>
    <t>RAZDJEL 200</t>
  </si>
  <si>
    <t>GLAVA 00220</t>
  </si>
  <si>
    <t>UKUPNO</t>
  </si>
  <si>
    <t>R PREDSTAVNIČKA I IZVRŠNA TIJELA</t>
  </si>
  <si>
    <t>G PREDSTAVNIČKA I IZVRŠNA TIJELA</t>
  </si>
  <si>
    <t>R JEDINSTVENI UPRAVNI ODJEL</t>
  </si>
  <si>
    <t>G JEDINSTVENI UPRAVNI ODJEL</t>
  </si>
  <si>
    <t>RAZDJEL    100</t>
  </si>
  <si>
    <t>GLAVA    00110</t>
  </si>
  <si>
    <t>Izvor financiranja   01</t>
  </si>
  <si>
    <t>OPĆI PRIHODI I PRIMICI</t>
  </si>
  <si>
    <t>Izvor financiranja   05</t>
  </si>
  <si>
    <t>POMOĆI</t>
  </si>
  <si>
    <t>Izvor financiranja   06</t>
  </si>
  <si>
    <t>DONACIJE</t>
  </si>
  <si>
    <t>PROGRAM    0100</t>
  </si>
  <si>
    <t>DJELATNOST PREDSTAVNIČKIH I IZVRŠNIH TIJELA</t>
  </si>
  <si>
    <t>Aktivnost A100001</t>
  </si>
  <si>
    <t>REDOVNA DJELATNOST</t>
  </si>
  <si>
    <t>31</t>
  </si>
  <si>
    <t>3111</t>
  </si>
  <si>
    <t>3132</t>
  </si>
  <si>
    <t>32</t>
  </si>
  <si>
    <t>3221</t>
  </si>
  <si>
    <t>3223</t>
  </si>
  <si>
    <t>3224</t>
  </si>
  <si>
    <t>3225</t>
  </si>
  <si>
    <t>3232</t>
  </si>
  <si>
    <t>3237</t>
  </si>
  <si>
    <t>3239</t>
  </si>
  <si>
    <t>3291</t>
  </si>
  <si>
    <t>3292</t>
  </si>
  <si>
    <t>3293</t>
  </si>
  <si>
    <t>3295</t>
  </si>
  <si>
    <t>Pristojbe i naknade</t>
  </si>
  <si>
    <t>3296</t>
  </si>
  <si>
    <t>3299</t>
  </si>
  <si>
    <t>34</t>
  </si>
  <si>
    <t>3433</t>
  </si>
  <si>
    <t>Aktivnost A100002</t>
  </si>
  <si>
    <t>IZVANREDNI I NEPREDVIĐENI RASHODI - PRORAČUNSKA ZALIHA</t>
  </si>
  <si>
    <t>Aktivnost A100003</t>
  </si>
  <si>
    <t>POLITIČKE STRANAKE I NEZAVISNI VIJEĆNICI</t>
  </si>
  <si>
    <t>38</t>
  </si>
  <si>
    <t>3811</t>
  </si>
  <si>
    <t>Aktivnost A100004</t>
  </si>
  <si>
    <t>INFORMIRANJE I ODNOSI S JAVNOŠĆU</t>
  </si>
  <si>
    <t>3233</t>
  </si>
  <si>
    <t>Aktivnost A100005</t>
  </si>
  <si>
    <t>SPONZORSTVA, MANIFESTACIJE</t>
  </si>
  <si>
    <t>3812</t>
  </si>
  <si>
    <t>Aktivnost A100006</t>
  </si>
  <si>
    <t>DAN OPĆINE</t>
  </si>
  <si>
    <t>3222</t>
  </si>
  <si>
    <t>Aktivnost A100007</t>
  </si>
  <si>
    <t>ČLANARINE</t>
  </si>
  <si>
    <t>3294</t>
  </si>
  <si>
    <t>Aktivnost A100008</t>
  </si>
  <si>
    <t>PRIRODNE NEPOGODE</t>
  </si>
  <si>
    <t>3831</t>
  </si>
  <si>
    <t>Tekući projekt T100007</t>
  </si>
  <si>
    <t>EU PROJEKTI - SUSRETI I RAZMJENA ISKUSTVA</t>
  </si>
  <si>
    <t>RAZDJEL    200</t>
  </si>
  <si>
    <t>GLAVA    00220</t>
  </si>
  <si>
    <t>Izvor financiranja   04</t>
  </si>
  <si>
    <t>PRIHODI ZA POSEBNE NAMJENE</t>
  </si>
  <si>
    <t>PROGRAM    0101</t>
  </si>
  <si>
    <t>DJELATNOST JEDINSTVENOG UPRAVNOG ODJELA</t>
  </si>
  <si>
    <t>Aktivnost A101001</t>
  </si>
  <si>
    <t>ADMINISTRATIVNI POSLOVI</t>
  </si>
  <si>
    <t>3121</t>
  </si>
  <si>
    <t>3212</t>
  </si>
  <si>
    <t>Naknade za prijevoz, za rad na terenu i odvojeni život</t>
  </si>
  <si>
    <t>3213</t>
  </si>
  <si>
    <t>3214</t>
  </si>
  <si>
    <t>3231</t>
  </si>
  <si>
    <t>3236</t>
  </si>
  <si>
    <t>3238</t>
  </si>
  <si>
    <t>3431</t>
  </si>
  <si>
    <t>Kapitalni projekt K101001</t>
  </si>
  <si>
    <t>NABAVA DUGOTRAJNE IMOVINE</t>
  </si>
  <si>
    <t>42</t>
  </si>
  <si>
    <t>4221</t>
  </si>
  <si>
    <t>Aktivnost A101002</t>
  </si>
  <si>
    <t>JAVNI RADOVI</t>
  </si>
  <si>
    <t>PROGRAM    0102</t>
  </si>
  <si>
    <t>ODRŽAVANJE KOMUNALNE INFRASTRUKTURE</t>
  </si>
  <si>
    <t>Tekući projekt T102001</t>
  </si>
  <si>
    <t>ODRŽAVANJE NERAZVRSTANIH CESTA</t>
  </si>
  <si>
    <t>Tekući projekt T102002</t>
  </si>
  <si>
    <t>ODRŽAVANJE JAVNIH POVRŠINA NA KOJIMA NIJE DOPUŠTEN PROMET MOTORNIM VOZILIMA</t>
  </si>
  <si>
    <t>Tekući projekt T102003</t>
  </si>
  <si>
    <t>ODRŽAVANJE GRAĐEVINA JAVNE ODVODNJE OBORINSKIH VODA</t>
  </si>
  <si>
    <t>Tekući projekt T102004</t>
  </si>
  <si>
    <t>ODRŽAVANJE JAVNIH ZELENIH POVRŠINA</t>
  </si>
  <si>
    <t>Tekući projekt T102005</t>
  </si>
  <si>
    <t>ODRŽAVANJE GRAĐEVINA, UREĐAJA I PREDMETA JAVNE NAMJENE</t>
  </si>
  <si>
    <t>3234</t>
  </si>
  <si>
    <t>Tekući projekt T102006</t>
  </si>
  <si>
    <t>ODRŽAVANJE GROBLJA</t>
  </si>
  <si>
    <t>Tekući projekt T102007</t>
  </si>
  <si>
    <t>ODRŽAVANJE ČISTOĆE JAVNIH POVRŠINA</t>
  </si>
  <si>
    <t>Tekući projekt T102008</t>
  </si>
  <si>
    <t>ODRŽAVANJE JAVNE RASVJETE</t>
  </si>
  <si>
    <t>3235</t>
  </si>
  <si>
    <t>Tekući projekt T102009</t>
  </si>
  <si>
    <t>DERATIZACIJA I DEZINSEKCIJA</t>
  </si>
  <si>
    <t>Tekući projekt T102010</t>
  </si>
  <si>
    <t>VETERINARSKO-HIGIJENIČARSKE USLUGE</t>
  </si>
  <si>
    <t>PROGRAM    0103</t>
  </si>
  <si>
    <t>GRADNJA OBJEKATA I UREĐAJA JAVNE NAMJENE</t>
  </si>
  <si>
    <t>Kapitalni projekt K103001</t>
  </si>
  <si>
    <t>MODERNIZACIJA NERAZVRSTANIH CESTA</t>
  </si>
  <si>
    <t>4213</t>
  </si>
  <si>
    <t>Kapitalni projekt K103002</t>
  </si>
  <si>
    <t>UREĐENJE ŠUMSKIH PUTOVA</t>
  </si>
  <si>
    <t>Kapitalni projekt K103003</t>
  </si>
  <si>
    <t>DJEČJA IGRALIŠTA</t>
  </si>
  <si>
    <t>4214</t>
  </si>
  <si>
    <t>Kapitalni projekt K103004</t>
  </si>
  <si>
    <t>MODERNIZACIJA NOGOSTUPA CENTAR KALNIK</t>
  </si>
  <si>
    <t>4264</t>
  </si>
  <si>
    <t>Kapitalni projekt K103005</t>
  </si>
  <si>
    <t>UREĐENJE POSTOJEĆEG PARKIRALIŠTA I SANITARNOG ČVORA ISPOD STAROG GRADA VELIKI KALNIK</t>
  </si>
  <si>
    <t>Kapitalni projekt K103006</t>
  </si>
  <si>
    <t>OPREMA ZA JAVNE POVRŠINE</t>
  </si>
  <si>
    <t>4227</t>
  </si>
  <si>
    <t>Kapitalni projekt K103012</t>
  </si>
  <si>
    <t>IZGRADNJA TRŽNICE KALNIK</t>
  </si>
  <si>
    <t>PROGRAM    0104</t>
  </si>
  <si>
    <t>PROSTORNO UREĐENJE I UNAPREĐENJE STANOVANJA</t>
  </si>
  <si>
    <t>Kapitalni projekt K104001</t>
  </si>
  <si>
    <t>DRUŠTVENI DOMOVI I OSTALI GRAĐEVINSKI OBJEKTI U VLASNIŠTVU OPĆINE</t>
  </si>
  <si>
    <t>45</t>
  </si>
  <si>
    <t>4511</t>
  </si>
  <si>
    <t>Dodatna ulaganja na građevinskim objektima</t>
  </si>
  <si>
    <t>Kapitalni projekt K104002</t>
  </si>
  <si>
    <t>VODOOPSKRBA I ODVODNJA</t>
  </si>
  <si>
    <t>3861</t>
  </si>
  <si>
    <t>Tekući projekt T104002</t>
  </si>
  <si>
    <t>UPRAVLJANJE IMOVINOM</t>
  </si>
  <si>
    <t>Tekući projekt T104003</t>
  </si>
  <si>
    <t>GOSPODARENJE OTPADOM</t>
  </si>
  <si>
    <t>Tekući projekt T104006</t>
  </si>
  <si>
    <t>IZRADA PROSTORNIH PLANOVA I PROGRAMA IZ PODRUČJA POLJOPRIVREDE, ŠUMARSTVA I GOSPODARSTVA</t>
  </si>
  <si>
    <t>PROGRAM    0105</t>
  </si>
  <si>
    <t>JAVNE POTREBE U KULTURI I RAZVOJU ORGANIZACIJA CIVILNOG DRUŠTVA</t>
  </si>
  <si>
    <t>Aktivnost A105001</t>
  </si>
  <si>
    <t>ODRŽAVANJE KULTURNIH I SAKRALNIH OBJEKATA</t>
  </si>
  <si>
    <t>3821</t>
  </si>
  <si>
    <t>Aktivnost A105002</t>
  </si>
  <si>
    <t>OSTALE DRUŠTVENE ORGANIZACIJE</t>
  </si>
  <si>
    <t>Aktivnost A105003</t>
  </si>
  <si>
    <t>PROGRAMSKE AKTIVNOSTI I MATERIJALNI TROŠKOVI UREDA TURISTIČKE ZAJEDNICE OPĆINE KALNIK</t>
  </si>
  <si>
    <t>PROGRAM    0106</t>
  </si>
  <si>
    <t>JAVNE POTREBE U PREDŠKOLSKOM ODGOJU</t>
  </si>
  <si>
    <t>Aktivnost A106001</t>
  </si>
  <si>
    <t>PROVOĐENJE PROGRAMA DJEČJEG VRTIĆA I MALE ŠKOLE</t>
  </si>
  <si>
    <t>3227</t>
  </si>
  <si>
    <t>Službena, radna i zaštitna odjeća i obuća</t>
  </si>
  <si>
    <t>3434</t>
  </si>
  <si>
    <t>Kapitalni projekt K106002</t>
  </si>
  <si>
    <t>DOGRADNJA I REKONSTRUKCIJA VRTIĆA</t>
  </si>
  <si>
    <t>PROGRAM    0107</t>
  </si>
  <si>
    <t>JAVNE POTREBE U OSNOVNOM ŠKOLSTVU</t>
  </si>
  <si>
    <t>Aktivnost A107001</t>
  </si>
  <si>
    <t>FINANCIRANJE EDUKATIVNIH MATERIJALA</t>
  </si>
  <si>
    <t>37</t>
  </si>
  <si>
    <t>3722</t>
  </si>
  <si>
    <t>Naknade građanima i kućanstvima u naravi</t>
  </si>
  <si>
    <t>Aktivnost A107003</t>
  </si>
  <si>
    <t>ŠKOLSKI PROGRAMI I AKTIVNOSTI</t>
  </si>
  <si>
    <t>36</t>
  </si>
  <si>
    <t>3661</t>
  </si>
  <si>
    <t>3721</t>
  </si>
  <si>
    <t>PROGRAM    0108</t>
  </si>
  <si>
    <t>JAVNE POTREBE U SOCIJALNOJ SKRBI</t>
  </si>
  <si>
    <t>Aktivnost A108001</t>
  </si>
  <si>
    <t>SOCIJALNO UGROŽENA KUĆANSTVA</t>
  </si>
  <si>
    <t>Aktivnost A108003</t>
  </si>
  <si>
    <t>POMOĆ ZA NOVOROĐENČAD</t>
  </si>
  <si>
    <t>Aktivnost A108004</t>
  </si>
  <si>
    <t>SUFINANCIRANJE POTREBA BOLESNIH I NEMOĆNIH - CRVENI KRIŽ</t>
  </si>
  <si>
    <t>Aktivnost A108005</t>
  </si>
  <si>
    <t>DEŽURSTVO LJEKARNE KRIŽEVCI</t>
  </si>
  <si>
    <t>PROGRAM    0109</t>
  </si>
  <si>
    <t>JAVNE POTREBE U SPORTU</t>
  </si>
  <si>
    <t>Aktivnost A109001</t>
  </si>
  <si>
    <t>DJELATNOST SPORTSKIH UDRUGA</t>
  </si>
  <si>
    <t>4212</t>
  </si>
  <si>
    <t>Poslovni objekti</t>
  </si>
  <si>
    <t>PROGRAM    0110</t>
  </si>
  <si>
    <t>JAVNE POTREBE U PROTUPOŽARNOJ I CIVILNOJ ZAŠTITI</t>
  </si>
  <si>
    <t>Aktivnost A110001</t>
  </si>
  <si>
    <t>VATROGASTVO I CIVILNA ZAŠTITA</t>
  </si>
  <si>
    <t>PROGRAM    0111</t>
  </si>
  <si>
    <t>JAVNE POTREBE ZA OBAVLJANJE DJELATNOSTI HGSS</t>
  </si>
  <si>
    <t>Aktivnost A111001</t>
  </si>
  <si>
    <t>HGSS STANICA KOPRIVNICA</t>
  </si>
  <si>
    <t>Pomoći od međunarodnih organizacija te institucija i tijela EU</t>
  </si>
  <si>
    <t>Tekuće pomoći od međunarodnih organizacija</t>
  </si>
  <si>
    <t>OPĆINSKO VIJEĆE OPĆINE KALNIK</t>
  </si>
  <si>
    <t>KLASA: 400-03/24-01/03</t>
  </si>
  <si>
    <t>Olinka Gjigaš</t>
  </si>
  <si>
    <t>PREDSJEDNICA:</t>
  </si>
  <si>
    <t xml:space="preserve"> </t>
  </si>
  <si>
    <t xml:space="preserve">Članak 1. </t>
  </si>
  <si>
    <t>TEKUĆI PLAN 2024. €</t>
  </si>
  <si>
    <t>A. RAČUN PRIHODA I RASHODA</t>
  </si>
  <si>
    <t>IZVRŠENJE
2023. €</t>
  </si>
  <si>
    <t>TEKUĆI PLAN 
2024. €</t>
  </si>
  <si>
    <t xml:space="preserve">IZVRŠENJE 
2024. € </t>
  </si>
  <si>
    <t>POLUGODIŠNJI IZVJEŠTAJ O IZVRŠENJU PRORAČUNA 
OPĆINE KALNIK ZA 2024. GODINU</t>
  </si>
  <si>
    <t>B. RAČUN ZADUŽIVANJA / FINANCIRANJA</t>
  </si>
  <si>
    <t>INDEKS
3/2*100</t>
  </si>
  <si>
    <r>
      <t xml:space="preserve">INDEKS
</t>
    </r>
    <r>
      <rPr>
        <b/>
        <sz val="8"/>
        <color rgb="FF000000"/>
        <rFont val="Arial"/>
        <family val="2"/>
        <charset val="238"/>
      </rPr>
      <t>4/2*100</t>
    </r>
  </si>
  <si>
    <t xml:space="preserve">A. RAČUN PRIHODA I RASHODA </t>
  </si>
  <si>
    <t>Tablica 1.: Prihodi i rashodi prema ekonomskoj klasifikaciji</t>
  </si>
  <si>
    <t>Prihodi i rashodi prema ekonomskoj klasifikaciji (Tablica 1.) utvrđeni u A) Računu prihoda i rashoda, izvršeni su kako slijedi:</t>
  </si>
  <si>
    <t>IZVRŠENJE 
2024. €</t>
  </si>
  <si>
    <t>INDEKS
4/2*100</t>
  </si>
  <si>
    <t>Članak 2.</t>
  </si>
  <si>
    <t>Članak 3.</t>
  </si>
  <si>
    <t xml:space="preserve"> Prihodi i rashodi prema izvorima financiranja (Tablica 2.), utvrđeni u A) Računu prihoda i rashoda, izvršeni su kako slijedi:</t>
  </si>
  <si>
    <t>Tablica 2.: Prihodi i rashodi prema izvorima financiranja</t>
  </si>
  <si>
    <t xml:space="preserve">Članak 4. </t>
  </si>
  <si>
    <t>Rashodi prema funkcijskoj klasifikaciji (Tablica 3.), utvrđeni u A) Računu prihoda i rashoda, izvršeni su u kako slijedi:</t>
  </si>
  <si>
    <t>Tablica 3.: Rashodi prema funkcijskoj klasifikaciji</t>
  </si>
  <si>
    <t>B. RAČUN  FINANCIRANJA</t>
  </si>
  <si>
    <t>IZVRŠENJE 2023. €</t>
  </si>
  <si>
    <t>INDEKS 4/2*100</t>
  </si>
  <si>
    <t>Članak 5.</t>
  </si>
  <si>
    <t>Primici i izdaci prema ekonomskoj klasifikaciji (Tablica 4.) , utvrđeni u B) Računu financiranja, izvršeni su kako slijedi:</t>
  </si>
  <si>
    <t>IZVRŠENJE 2024. €</t>
  </si>
  <si>
    <t>Tablica 4.: Primici i izdaci prema ekonomskoj klasifikaciji</t>
  </si>
  <si>
    <r>
      <t xml:space="preserve">INDEKS
</t>
    </r>
    <r>
      <rPr>
        <b/>
        <sz val="8"/>
        <color rgb="FF000000"/>
        <rFont val="Arial"/>
        <family val="2"/>
        <charset val="238"/>
      </rPr>
      <t>4/3*100</t>
    </r>
  </si>
  <si>
    <t>INDEKS
4/3*100</t>
  </si>
  <si>
    <t>INDEKS 
4/2*100</t>
  </si>
  <si>
    <t>INDEKS 
4/3*100</t>
  </si>
  <si>
    <t>Članak 6.</t>
  </si>
  <si>
    <t>INDEKS 4/3*100</t>
  </si>
  <si>
    <t>Primici i izdaci prema izvorima financiranja (Tablica 5.), utvrđeni u B) Računu financiranja, izvršeni su kako slijedi:</t>
  </si>
  <si>
    <t>IZVRŠENJE 
2023. €</t>
  </si>
  <si>
    <t>Članak 7.
Izvršenje rashoda i izdataka Proračuna po organizacijskoj klasifikaciji ( Tablica 1.) i po programskoj klasifikaciji (Tablica 2.) je sljedeće:</t>
  </si>
  <si>
    <t>Izvršenje rashoda i izdataka Proračuna po organizacijskoj klasifikaciji ( Tablica 6.) i po programskoj klasifikaciji (Tablica 7.) je sljedeće:</t>
  </si>
  <si>
    <t>Tablica 6.: Izvršeni rashodi i izdaci Proračuna po organizacijskoj klasifikaciji</t>
  </si>
  <si>
    <t>Tablica 7.: Izvršeni rashodi i izdaci Proračuna po programskoj klasifikaciji</t>
  </si>
  <si>
    <t>Članak 8.</t>
  </si>
  <si>
    <t>Ostvareni manjak prihoda i primitaka Općine Kalnik iznosi 16.922,39 eura.</t>
  </si>
  <si>
    <t>III. IZVJEŠTAJ O ZADUŽIVANJU NA DOMAĆEM I STRANOM TRŽIŠTU NOVCA I KAPITALA</t>
  </si>
  <si>
    <t>Članak 9.</t>
  </si>
  <si>
    <t>Općina Kalnik nije u razdoblju od 1. siječnja do 30. lipnja 2024. godine koristila kredit po poslovnom računu.</t>
  </si>
  <si>
    <t>Članak 10.</t>
  </si>
  <si>
    <t>IV. IZVJEŠTAJ O KORIŠTENJU PRORAČUNSKE ZALIHE</t>
  </si>
  <si>
    <t>Općina Kalnik nije u razdoblju od 1. siječnja do 30. lipnja 2024. godine koristila sredstva iz proračunske zalihe.</t>
  </si>
  <si>
    <t>Obrazloženje ostvarenja prihoda i primitaka, rashoda i izdataka Proračuna nalazi se u prilogu i sastavni je dio ovog Polugodišnjeg izvještaja o izvršenju Proračuna.</t>
  </si>
  <si>
    <t>Članak 11.</t>
  </si>
  <si>
    <t xml:space="preserve"> Članak 12.</t>
  </si>
  <si>
    <t>V. OBRAZLOŽENJE OSTVARENJA PRIHODA I PRIMITAKA, RASHODA I IZDATAKA</t>
  </si>
  <si>
    <t>VI. ZAVRŠNA ODREDBA</t>
  </si>
  <si>
    <t>Ovaj Polugodišnji izvještaj o izvršenju Proračuna objavit će se u "Službenom glasniku Koprivničko-križevačke županije".</t>
  </si>
  <si>
    <t>URBROJ: 2137-23-03-24-2</t>
  </si>
  <si>
    <t xml:space="preserve">Prijenosi proračunskim korisnicima iz nadležnog proračuna za financiranje redovne djelatnosti </t>
  </si>
  <si>
    <t>Prijenosi proračunskim korisnicima iz nadležnog proračuna za financiranje rashoda poslovanja</t>
  </si>
  <si>
    <t>Na temelju članka 88. Zakona o proračunu ("Narodne novine", broj 144/21) i članka 32. Statuta Općine Kalnik ("Službeni glasnik Koprivničko-križevačke županije", broj 5/13, 4/18, 4/20. i 5/21) Općinsko vijeće Općine Kalnik na 20. sjednici održanoj 17. prosinca 2024. donijelo je</t>
  </si>
  <si>
    <t>Proračun Općine Kalnik za 2024. godinu ("Službeni glasnik Koprivničko-križevačke županije", broj 30b/23) (u daljnjem tekstu: Proračun) izvršen je kako slijedi:</t>
  </si>
  <si>
    <t>Tablica 5.: Primici i izdaci prema izvorima financiranja</t>
  </si>
  <si>
    <t xml:space="preserve">Kalnik, 17. prosinca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</si>
</sst>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4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13" fillId="0" borderId="0"/>
    <xf numFmtId="164" fontId="16" fillId="0" borderId="0" applyFont="0" applyFill="0" applyBorder="0" applyAlignment="0" applyProtection="0"/>
  </cellStyleXfs>
  <cellXfs count="199">
    <xf numFmtId="0" fontId="0" fillId="0" borderId="0" xfId="0"/>
    <xf numFmtId="0" fontId="6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9" fillId="0" borderId="0" xfId="0" applyFont="1"/>
    <xf numFmtId="0" fontId="5" fillId="2" borderId="3" xfId="0" applyFont="1" applyFill="1" applyBorder="1" applyAlignment="1">
      <alignment horizontal="left" vertical="center" wrapText="1" indent="1"/>
    </xf>
    <xf numFmtId="0" fontId="5" fillId="2" borderId="3" xfId="0" quotePrefix="1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9" fillId="0" borderId="3" xfId="0" applyFont="1" applyBorder="1"/>
    <xf numFmtId="0" fontId="0" fillId="0" borderId="11" xfId="0" applyBorder="1"/>
    <xf numFmtId="164" fontId="18" fillId="0" borderId="0" xfId="2" applyFont="1" applyFill="1" applyBorder="1"/>
    <xf numFmtId="0" fontId="19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49" fontId="14" fillId="0" borderId="12" xfId="0" applyNumberFormat="1" applyFont="1" applyBorder="1" applyAlignment="1">
      <alignment horizontal="left" vertical="center" wrapText="1" shrinkToFit="1" readingOrder="1"/>
    </xf>
    <xf numFmtId="49" fontId="24" fillId="0" borderId="12" xfId="0" applyNumberFormat="1" applyFont="1" applyBorder="1" applyAlignment="1">
      <alignment horizontal="left" vertical="center" wrapText="1" shrinkToFit="1" readingOrder="1"/>
    </xf>
    <xf numFmtId="49" fontId="15" fillId="0" borderId="12" xfId="0" applyNumberFormat="1" applyFont="1" applyBorder="1" applyAlignment="1">
      <alignment horizontal="left" vertical="center" wrapText="1" shrinkToFit="1" readingOrder="1"/>
    </xf>
    <xf numFmtId="0" fontId="19" fillId="2" borderId="3" xfId="0" quotePrefix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 indent="1"/>
    </xf>
    <xf numFmtId="4" fontId="15" fillId="0" borderId="0" xfId="0" applyNumberFormat="1" applyFont="1" applyAlignment="1">
      <alignment horizontal="right" vertical="center" wrapText="1" shrinkToFit="1" readingOrder="1"/>
    </xf>
    <xf numFmtId="0" fontId="15" fillId="0" borderId="0" xfId="0" applyFont="1" applyAlignment="1">
      <alignment horizontal="right" vertical="center" wrapText="1" shrinkToFit="1" readingOrder="1"/>
    </xf>
    <xf numFmtId="164" fontId="8" fillId="2" borderId="3" xfId="2" applyFont="1" applyFill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 wrapText="1" shrinkToFit="1"/>
    </xf>
    <xf numFmtId="4" fontId="14" fillId="0" borderId="7" xfId="0" applyNumberFormat="1" applyFont="1" applyBorder="1" applyAlignment="1">
      <alignment horizontal="center" vertical="center" wrapText="1" shrinkToFit="1"/>
    </xf>
    <xf numFmtId="4" fontId="24" fillId="0" borderId="3" xfId="0" applyNumberFormat="1" applyFont="1" applyBorder="1" applyAlignment="1">
      <alignment horizontal="center" vertical="center" wrapText="1" shrinkToFit="1"/>
    </xf>
    <xf numFmtId="4" fontId="24" fillId="0" borderId="7" xfId="0" applyNumberFormat="1" applyFont="1" applyBorder="1" applyAlignment="1">
      <alignment horizontal="center" vertical="center" wrapText="1" shrinkToFit="1"/>
    </xf>
    <xf numFmtId="4" fontId="15" fillId="0" borderId="3" xfId="0" applyNumberFormat="1" applyFont="1" applyBorder="1" applyAlignment="1">
      <alignment horizontal="center" vertical="center" wrapText="1" shrinkToFit="1"/>
    </xf>
    <xf numFmtId="4" fontId="15" fillId="0" borderId="7" xfId="0" applyNumberFormat="1" applyFont="1" applyBorder="1" applyAlignment="1">
      <alignment horizontal="center" vertical="center" wrapText="1" shrinkToFit="1"/>
    </xf>
    <xf numFmtId="4" fontId="15" fillId="0" borderId="13" xfId="0" applyNumberFormat="1" applyFont="1" applyBorder="1" applyAlignment="1">
      <alignment horizontal="center" vertical="center" wrapText="1" shrinkToFit="1"/>
    </xf>
    <xf numFmtId="4" fontId="15" fillId="0" borderId="12" xfId="0" applyNumberFormat="1" applyFont="1" applyBorder="1" applyAlignment="1">
      <alignment horizontal="center" vertical="center" wrapText="1" shrinkToFit="1"/>
    </xf>
    <xf numFmtId="4" fontId="14" fillId="0" borderId="12" xfId="0" applyNumberFormat="1" applyFont="1" applyBorder="1" applyAlignment="1">
      <alignment horizontal="center" vertical="center" wrapText="1" shrinkToFit="1"/>
    </xf>
    <xf numFmtId="4" fontId="24" fillId="0" borderId="12" xfId="0" applyNumberFormat="1" applyFont="1" applyBorder="1" applyAlignment="1">
      <alignment horizontal="center" vertical="center" wrapText="1" shrinkToFit="1"/>
    </xf>
    <xf numFmtId="164" fontId="18" fillId="0" borderId="0" xfId="2" applyFont="1" applyBorder="1" applyAlignment="1"/>
    <xf numFmtId="164" fontId="17" fillId="2" borderId="0" xfId="2" applyFont="1" applyFill="1" applyBorder="1" applyAlignment="1"/>
    <xf numFmtId="164" fontId="17" fillId="2" borderId="0" xfId="2" applyFont="1" applyFill="1" applyBorder="1" applyAlignment="1" applyProtection="1"/>
    <xf numFmtId="164" fontId="8" fillId="2" borderId="3" xfId="2" applyFont="1" applyFill="1" applyBorder="1" applyAlignment="1" applyProtection="1">
      <alignment horizontal="center" vertical="center"/>
    </xf>
    <xf numFmtId="164" fontId="21" fillId="0" borderId="3" xfId="2" applyFont="1" applyBorder="1" applyAlignment="1">
      <alignment horizontal="center" vertical="center"/>
    </xf>
    <xf numFmtId="164" fontId="22" fillId="2" borderId="3" xfId="2" applyFont="1" applyFill="1" applyBorder="1" applyAlignment="1">
      <alignment horizontal="center" vertical="center"/>
    </xf>
    <xf numFmtId="164" fontId="23" fillId="0" borderId="3" xfId="2" applyFont="1" applyBorder="1" applyAlignment="1">
      <alignment horizontal="center" vertical="center"/>
    </xf>
    <xf numFmtId="164" fontId="17" fillId="2" borderId="3" xfId="2" applyFont="1" applyFill="1" applyBorder="1" applyAlignment="1">
      <alignment horizontal="center" vertical="center"/>
    </xf>
    <xf numFmtId="164" fontId="18" fillId="0" borderId="3" xfId="2" applyFont="1" applyBorder="1" applyAlignment="1">
      <alignment horizontal="center" vertical="center"/>
    </xf>
    <xf numFmtId="164" fontId="22" fillId="2" borderId="3" xfId="2" applyFont="1" applyFill="1" applyBorder="1" applyAlignment="1" applyProtection="1">
      <alignment horizontal="center" vertical="center"/>
    </xf>
    <xf numFmtId="164" fontId="17" fillId="2" borderId="3" xfId="2" applyFont="1" applyFill="1" applyBorder="1" applyAlignment="1" applyProtection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4" fillId="0" borderId="8" xfId="2" applyFont="1" applyBorder="1" applyAlignment="1">
      <alignment horizontal="center" vertical="center" shrinkToFit="1" readingOrder="1"/>
    </xf>
    <xf numFmtId="0" fontId="14" fillId="0" borderId="8" xfId="0" applyFont="1" applyBorder="1" applyAlignment="1">
      <alignment horizontal="center" vertical="center" shrinkToFit="1" readingOrder="1"/>
    </xf>
    <xf numFmtId="164" fontId="15" fillId="0" borderId="8" xfId="2" applyFont="1" applyBorder="1" applyAlignment="1">
      <alignment horizontal="center" vertical="center" shrinkToFit="1" readingOrder="1"/>
    </xf>
    <xf numFmtId="0" fontId="15" fillId="0" borderId="8" xfId="0" applyFont="1" applyBorder="1" applyAlignment="1">
      <alignment horizontal="center" vertical="center" shrinkToFit="1" readingOrder="1"/>
    </xf>
    <xf numFmtId="0" fontId="15" fillId="0" borderId="7" xfId="0" applyFont="1" applyBorder="1" applyAlignment="1">
      <alignment horizontal="center" vertical="center" shrinkToFit="1" readingOrder="1"/>
    </xf>
    <xf numFmtId="0" fontId="14" fillId="0" borderId="13" xfId="0" applyFont="1" applyBorder="1" applyAlignment="1">
      <alignment horizontal="center" vertical="center" shrinkToFit="1" readingOrder="1"/>
    </xf>
    <xf numFmtId="0" fontId="15" fillId="0" borderId="9" xfId="0" applyFont="1" applyBorder="1" applyAlignment="1">
      <alignment horizontal="center" vertical="center" shrinkToFit="1" readingOrder="1"/>
    </xf>
    <xf numFmtId="0" fontId="15" fillId="0" borderId="3" xfId="0" applyFont="1" applyBorder="1" applyAlignment="1">
      <alignment horizontal="center" vertical="center" shrinkToFit="1" readingOrder="1"/>
    </xf>
    <xf numFmtId="0" fontId="15" fillId="0" borderId="10" xfId="0" applyFont="1" applyBorder="1" applyAlignment="1">
      <alignment horizontal="center" vertical="center" shrinkToFit="1" readingOrder="1"/>
    </xf>
    <xf numFmtId="0" fontId="15" fillId="0" borderId="15" xfId="0" applyFont="1" applyBorder="1" applyAlignment="1">
      <alignment horizontal="center" vertical="center" shrinkToFit="1" readingOrder="1"/>
    </xf>
    <xf numFmtId="164" fontId="9" fillId="0" borderId="3" xfId="2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4" fillId="0" borderId="8" xfId="2" applyFont="1" applyBorder="1" applyAlignment="1">
      <alignment horizontal="center" vertical="center" wrapText="1" shrinkToFit="1" readingOrder="1"/>
    </xf>
    <xf numFmtId="164" fontId="15" fillId="0" borderId="8" xfId="2" applyFont="1" applyBorder="1" applyAlignment="1">
      <alignment horizontal="center" vertical="center" wrapText="1" shrinkToFit="1" readingOrder="1"/>
    </xf>
    <xf numFmtId="164" fontId="15" fillId="0" borderId="7" xfId="2" applyFont="1" applyBorder="1" applyAlignment="1">
      <alignment horizontal="center" vertical="center" wrapText="1" shrinkToFit="1" readingOrder="1"/>
    </xf>
    <xf numFmtId="164" fontId="15" fillId="0" borderId="10" xfId="2" applyFont="1" applyBorder="1" applyAlignment="1">
      <alignment horizontal="center" vertical="center" wrapText="1" shrinkToFit="1" readingOrder="1"/>
    </xf>
    <xf numFmtId="164" fontId="15" fillId="0" borderId="15" xfId="2" applyFont="1" applyBorder="1" applyAlignment="1">
      <alignment horizontal="center" vertical="center" wrapText="1" shrinkToFit="1" readingOrder="1"/>
    </xf>
    <xf numFmtId="164" fontId="14" fillId="0" borderId="10" xfId="2" applyFont="1" applyBorder="1" applyAlignment="1">
      <alignment horizontal="center" vertical="center" wrapText="1" shrinkToFit="1" readingOrder="1"/>
    </xf>
    <xf numFmtId="164" fontId="18" fillId="0" borderId="3" xfId="2" applyFont="1" applyBorder="1" applyAlignment="1">
      <alignment horizontal="center" vertical="center" wrapText="1"/>
    </xf>
    <xf numFmtId="164" fontId="14" fillId="0" borderId="13" xfId="2" applyFont="1" applyBorder="1" applyAlignment="1">
      <alignment horizontal="center" vertical="center" wrapText="1" shrinkToFit="1" readingOrder="1"/>
    </xf>
    <xf numFmtId="164" fontId="15" fillId="0" borderId="3" xfId="2" applyFont="1" applyBorder="1" applyAlignment="1">
      <alignment horizontal="center" vertical="center" wrapText="1" shrinkToFit="1" readingOrder="1"/>
    </xf>
    <xf numFmtId="164" fontId="17" fillId="2" borderId="3" xfId="2" applyFont="1" applyFill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 shrinkToFit="1" readingOrder="1"/>
    </xf>
    <xf numFmtId="4" fontId="15" fillId="0" borderId="8" xfId="0" applyNumberFormat="1" applyFont="1" applyBorder="1" applyAlignment="1">
      <alignment horizontal="center" vertical="center" wrapText="1" shrinkToFit="1" readingOrder="1"/>
    </xf>
    <xf numFmtId="164" fontId="21" fillId="0" borderId="3" xfId="2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quotePrefix="1" applyFont="1" applyFill="1" applyBorder="1" applyAlignment="1">
      <alignment horizontal="center" vertical="center"/>
    </xf>
    <xf numFmtId="0" fontId="19" fillId="2" borderId="3" xfId="0" quotePrefix="1" applyFont="1" applyFill="1" applyBorder="1" applyAlignment="1">
      <alignment horizontal="center" vertical="center"/>
    </xf>
    <xf numFmtId="0" fontId="25" fillId="2" borderId="3" xfId="0" quotePrefix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4" fontId="23" fillId="0" borderId="3" xfId="2" applyFont="1" applyBorder="1" applyAlignment="1">
      <alignment horizontal="center" vertical="center" wrapText="1"/>
    </xf>
    <xf numFmtId="164" fontId="0" fillId="0" borderId="0" xfId="0" applyNumberFormat="1"/>
    <xf numFmtId="0" fontId="27" fillId="0" borderId="0" xfId="0" applyFont="1"/>
    <xf numFmtId="0" fontId="28" fillId="0" borderId="0" xfId="0" applyFont="1"/>
    <xf numFmtId="0" fontId="12" fillId="2" borderId="5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 shrinkToFit="1"/>
    </xf>
    <xf numFmtId="0" fontId="29" fillId="0" borderId="0" xfId="0" applyFont="1" applyAlignment="1">
      <alignment horizontal="left" vertical="center" wrapText="1" shrinkToFit="1"/>
    </xf>
    <xf numFmtId="0" fontId="30" fillId="2" borderId="0" xfId="0" applyFont="1" applyFill="1"/>
    <xf numFmtId="0" fontId="31" fillId="2" borderId="0" xfId="0" applyFont="1" applyFill="1" applyAlignment="1">
      <alignment wrapText="1"/>
    </xf>
    <xf numFmtId="0" fontId="32" fillId="2" borderId="5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right" vertical="center"/>
    </xf>
    <xf numFmtId="0" fontId="31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0" fillId="0" borderId="0" xfId="0" applyFont="1"/>
    <xf numFmtId="4" fontId="34" fillId="3" borderId="6" xfId="0" applyNumberFormat="1" applyFont="1" applyFill="1" applyBorder="1" applyAlignment="1">
      <alignment horizontal="center" vertical="center" wrapText="1" shrinkToFit="1" readingOrder="1"/>
    </xf>
    <xf numFmtId="4" fontId="34" fillId="3" borderId="6" xfId="0" applyNumberFormat="1" applyFont="1" applyFill="1" applyBorder="1" applyAlignment="1">
      <alignment horizontal="center" vertical="center" shrinkToFit="1" readingOrder="1"/>
    </xf>
    <xf numFmtId="4" fontId="34" fillId="3" borderId="7" xfId="0" applyNumberFormat="1" applyFont="1" applyFill="1" applyBorder="1" applyAlignment="1">
      <alignment horizontal="center" vertical="center" shrinkToFit="1" readingOrder="1"/>
    </xf>
    <xf numFmtId="4" fontId="35" fillId="0" borderId="6" xfId="0" applyNumberFormat="1" applyFont="1" applyBorder="1" applyAlignment="1">
      <alignment horizontal="center" vertical="center" wrapText="1" shrinkToFit="1" readingOrder="1"/>
    </xf>
    <xf numFmtId="4" fontId="35" fillId="0" borderId="6" xfId="0" applyNumberFormat="1" applyFont="1" applyBorder="1" applyAlignment="1">
      <alignment horizontal="center" vertical="center" shrinkToFit="1" readingOrder="1"/>
    </xf>
    <xf numFmtId="4" fontId="35" fillId="0" borderId="7" xfId="0" applyNumberFormat="1" applyFont="1" applyBorder="1" applyAlignment="1">
      <alignment horizontal="center" vertical="center" shrinkToFit="1" readingOrder="1"/>
    </xf>
    <xf numFmtId="4" fontId="4" fillId="0" borderId="3" xfId="0" quotePrefix="1" applyNumberFormat="1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 wrapText="1" shrinkToFit="1" readingOrder="1"/>
    </xf>
    <xf numFmtId="164" fontId="18" fillId="0" borderId="14" xfId="2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 shrinkToFit="1" readingOrder="1"/>
    </xf>
    <xf numFmtId="164" fontId="14" fillId="0" borderId="3" xfId="2" applyFont="1" applyBorder="1" applyAlignment="1">
      <alignment horizontal="center" vertical="center" wrapText="1" shrinkToFit="1" readingOrder="1"/>
    </xf>
    <xf numFmtId="4" fontId="15" fillId="0" borderId="3" xfId="0" applyNumberFormat="1" applyFont="1" applyBorder="1" applyAlignment="1">
      <alignment horizontal="center" vertical="center" wrapText="1" shrinkToFit="1" readingOrder="1"/>
    </xf>
    <xf numFmtId="0" fontId="3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1" fillId="0" borderId="0" xfId="0" applyFont="1"/>
    <xf numFmtId="0" fontId="31" fillId="0" borderId="0" xfId="0" applyFont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4" fontId="26" fillId="2" borderId="3" xfId="0" applyNumberFormat="1" applyFont="1" applyFill="1" applyBorder="1" applyAlignment="1">
      <alignment horizontal="right"/>
    </xf>
    <xf numFmtId="4" fontId="39" fillId="0" borderId="3" xfId="0" applyNumberFormat="1" applyFont="1" applyBorder="1"/>
    <xf numFmtId="0" fontId="38" fillId="2" borderId="3" xfId="0" applyFont="1" applyFill="1" applyBorder="1" applyAlignment="1">
      <alignment horizontal="left" vertical="center" wrapText="1"/>
    </xf>
    <xf numFmtId="0" fontId="38" fillId="2" borderId="3" xfId="0" quotePrefix="1" applyFont="1" applyFill="1" applyBorder="1" applyAlignment="1">
      <alignment horizontal="left" vertical="center"/>
    </xf>
    <xf numFmtId="0" fontId="38" fillId="2" borderId="3" xfId="0" quotePrefix="1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vertical="center" wrapText="1"/>
    </xf>
    <xf numFmtId="0" fontId="40" fillId="2" borderId="3" xfId="0" quotePrefix="1" applyFont="1" applyFill="1" applyBorder="1" applyAlignment="1">
      <alignment horizontal="left" vertical="center" wrapText="1" indent="1"/>
    </xf>
    <xf numFmtId="0" fontId="40" fillId="2" borderId="3" xfId="0" applyFont="1" applyFill="1" applyBorder="1" applyAlignment="1">
      <alignment horizontal="left" vertical="center" indent="1"/>
    </xf>
    <xf numFmtId="0" fontId="40" fillId="2" borderId="3" xfId="0" applyFont="1" applyFill="1" applyBorder="1" applyAlignment="1">
      <alignment horizontal="left" vertical="center" wrapText="1" indent="1"/>
    </xf>
    <xf numFmtId="0" fontId="31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2" fillId="2" borderId="3" xfId="2" applyFont="1" applyFill="1" applyBorder="1" applyAlignment="1">
      <alignment horizontal="center" vertical="center"/>
    </xf>
    <xf numFmtId="164" fontId="36" fillId="0" borderId="3" xfId="2" applyFont="1" applyBorder="1" applyAlignment="1">
      <alignment horizontal="center" vertical="center"/>
    </xf>
    <xf numFmtId="0" fontId="33" fillId="0" borderId="3" xfId="0" applyFont="1" applyBorder="1"/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wrapText="1"/>
    </xf>
    <xf numFmtId="2" fontId="15" fillId="0" borderId="8" xfId="0" applyNumberFormat="1" applyFont="1" applyBorder="1" applyAlignment="1">
      <alignment horizontal="center" vertical="center" wrapText="1" shrinkToFit="1" readingOrder="1"/>
    </xf>
    <xf numFmtId="2" fontId="21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49" fontId="41" fillId="0" borderId="3" xfId="0" applyNumberFormat="1" applyFont="1" applyBorder="1" applyAlignment="1">
      <alignment horizontal="left" vertical="center" wrapText="1"/>
    </xf>
    <xf numFmtId="4" fontId="35" fillId="3" borderId="6" xfId="0" applyNumberFormat="1" applyFont="1" applyFill="1" applyBorder="1" applyAlignment="1">
      <alignment horizontal="center" vertical="center" shrinkToFit="1" readingOrder="1"/>
    </xf>
    <xf numFmtId="164" fontId="42" fillId="0" borderId="3" xfId="0" applyNumberFormat="1" applyFont="1" applyBorder="1" applyAlignment="1" applyProtection="1">
      <alignment horizontal="center" vertical="center" shrinkToFit="1"/>
      <protection locked="0"/>
    </xf>
    <xf numFmtId="164" fontId="20" fillId="0" borderId="16" xfId="0" applyNumberFormat="1" applyFont="1" applyBorder="1" applyAlignment="1">
      <alignment horizontal="center" vertical="center" shrinkToFit="1"/>
    </xf>
    <xf numFmtId="164" fontId="42" fillId="0" borderId="3" xfId="0" applyNumberFormat="1" applyFont="1" applyBorder="1" applyAlignment="1" applyProtection="1">
      <alignment horizontal="right" vertical="center" shrinkToFit="1"/>
      <protection locked="0"/>
    </xf>
    <xf numFmtId="164" fontId="18" fillId="0" borderId="3" xfId="2" applyFont="1" applyBorder="1" applyAlignment="1">
      <alignment vertical="center" wrapText="1"/>
    </xf>
    <xf numFmtId="164" fontId="21" fillId="0" borderId="3" xfId="0" applyNumberFormat="1" applyFont="1" applyBorder="1" applyAlignment="1" applyProtection="1">
      <alignment horizontal="center" vertical="center" shrinkToFit="1"/>
      <protection locked="0"/>
    </xf>
    <xf numFmtId="0" fontId="37" fillId="3" borderId="3" xfId="0" quotePrefix="1" applyFont="1" applyFill="1" applyBorder="1" applyAlignment="1">
      <alignment horizontal="left" vertical="center" wrapText="1"/>
    </xf>
    <xf numFmtId="0" fontId="38" fillId="3" borderId="3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left" vertical="center"/>
    </xf>
    <xf numFmtId="0" fontId="37" fillId="3" borderId="2" xfId="0" applyFont="1" applyFill="1" applyBorder="1" applyAlignment="1">
      <alignment horizontal="left" vertical="center"/>
    </xf>
    <xf numFmtId="0" fontId="37" fillId="3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31" fillId="0" borderId="0" xfId="0" applyFont="1" applyAlignment="1">
      <alignment horizontal="left"/>
    </xf>
    <xf numFmtId="0" fontId="37" fillId="0" borderId="3" xfId="0" applyFont="1" applyBorder="1" applyAlignment="1">
      <alignment horizontal="left" vertical="center" wrapText="1"/>
    </xf>
    <xf numFmtId="0" fontId="38" fillId="0" borderId="3" xfId="0" applyFont="1" applyBorder="1" applyAlignment="1">
      <alignment vertical="center" wrapText="1"/>
    </xf>
    <xf numFmtId="0" fontId="4" fillId="0" borderId="3" xfId="0" quotePrefix="1" applyFont="1" applyBorder="1" applyAlignment="1">
      <alignment horizontal="center" wrapText="1"/>
    </xf>
    <xf numFmtId="0" fontId="37" fillId="3" borderId="3" xfId="0" applyFont="1" applyFill="1" applyBorder="1" applyAlignment="1">
      <alignment horizontal="left" vertical="center" wrapText="1"/>
    </xf>
    <xf numFmtId="0" fontId="38" fillId="3" borderId="3" xfId="0" applyFont="1" applyFill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37" fillId="0" borderId="3" xfId="0" quotePrefix="1" applyFont="1" applyBorder="1" applyAlignment="1">
      <alignment horizontal="left" vertical="center"/>
    </xf>
    <xf numFmtId="0" fontId="37" fillId="0" borderId="3" xfId="0" quotePrefix="1" applyFont="1" applyBorder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center" wrapText="1"/>
    </xf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1" fillId="2" borderId="5" xfId="0" applyFont="1" applyFill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 wrapText="1" shrinkToFit="1" readingOrder="1"/>
    </xf>
    <xf numFmtId="49" fontId="14" fillId="0" borderId="6" xfId="0" applyNumberFormat="1" applyFont="1" applyBorder="1" applyAlignment="1">
      <alignment horizontal="left" vertical="center" wrapText="1" shrinkToFit="1" readingOrder="1"/>
    </xf>
    <xf numFmtId="49" fontId="24" fillId="0" borderId="6" xfId="0" applyNumberFormat="1" applyFont="1" applyBorder="1" applyAlignment="1">
      <alignment horizontal="left" vertical="center" wrapText="1" shrinkToFit="1" readingOrder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wrapText="1"/>
    </xf>
  </cellXfs>
  <cellStyles count="3">
    <cellStyle name="Normal 2" xfId="1" xr:uid="{00000000-0005-0000-0000-000002000000}"/>
    <cellStyle name="Normalno" xfId="0" builtinId="0"/>
    <cellStyle name="Zarez" xfId="2" builtinId="3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zoomScaleNormal="100" workbookViewId="0">
      <selection activeCell="N7" sqref="N7"/>
    </sheetView>
  </sheetViews>
  <sheetFormatPr defaultRowHeight="15" x14ac:dyDescent="0.25"/>
  <cols>
    <col min="5" max="5" width="11.140625" customWidth="1"/>
    <col min="6" max="8" width="16.7109375" customWidth="1"/>
    <col min="9" max="10" width="9.7109375" customWidth="1"/>
  </cols>
  <sheetData>
    <row r="1" spans="1:12" ht="59.25" customHeight="1" x14ac:dyDescent="0.25">
      <c r="A1" s="173" t="s">
        <v>450</v>
      </c>
      <c r="B1" s="173"/>
      <c r="C1" s="173"/>
      <c r="D1" s="173"/>
      <c r="E1" s="173"/>
      <c r="F1" s="173"/>
      <c r="G1" s="173"/>
      <c r="H1" s="173"/>
      <c r="I1" s="173"/>
      <c r="J1" s="173"/>
      <c r="K1" s="90"/>
    </row>
    <row r="2" spans="1:12" ht="9.7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0"/>
    </row>
    <row r="3" spans="1:12" ht="36" customHeight="1" x14ac:dyDescent="0.25">
      <c r="A3" s="156" t="s">
        <v>398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2" ht="10.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18.75" customHeight="1" x14ac:dyDescent="0.25">
      <c r="A5" s="165" t="s">
        <v>15</v>
      </c>
      <c r="B5" s="165"/>
      <c r="C5" s="165"/>
      <c r="D5" s="165"/>
      <c r="E5" s="165"/>
      <c r="F5" s="165"/>
      <c r="G5" s="165"/>
      <c r="H5" s="165"/>
      <c r="I5" s="165"/>
      <c r="J5" s="96"/>
    </row>
    <row r="6" spans="1:12" ht="21.75" customHeight="1" x14ac:dyDescent="0.25">
      <c r="A6" s="174" t="s">
        <v>392</v>
      </c>
      <c r="B6" s="174"/>
      <c r="C6" s="174"/>
      <c r="D6" s="174"/>
      <c r="E6" s="174"/>
      <c r="F6" s="174"/>
      <c r="G6" s="174"/>
      <c r="H6" s="174"/>
      <c r="I6" s="174"/>
      <c r="J6" s="174"/>
    </row>
    <row r="7" spans="1:12" ht="36.75" customHeight="1" x14ac:dyDescent="0.25">
      <c r="A7" s="165" t="s">
        <v>451</v>
      </c>
      <c r="B7" s="165"/>
      <c r="C7" s="165"/>
      <c r="D7" s="165"/>
      <c r="E7" s="165"/>
      <c r="F7" s="165"/>
      <c r="G7" s="165"/>
      <c r="H7" s="165"/>
      <c r="I7" s="165"/>
      <c r="J7" s="165"/>
      <c r="L7" t="s">
        <v>391</v>
      </c>
    </row>
    <row r="8" spans="1:12" ht="7.5" customHeight="1" x14ac:dyDescent="0.25">
      <c r="A8" s="88"/>
      <c r="B8" s="93"/>
      <c r="C8" s="93"/>
      <c r="D8" s="93"/>
      <c r="E8" s="93"/>
      <c r="F8" s="93"/>
      <c r="G8" s="93"/>
      <c r="H8" s="93"/>
      <c r="I8" s="93"/>
      <c r="J8" s="96"/>
    </row>
    <row r="9" spans="1:12" ht="15.75" x14ac:dyDescent="0.25">
      <c r="A9" s="157" t="s">
        <v>394</v>
      </c>
      <c r="B9" s="157"/>
      <c r="C9" s="157"/>
      <c r="D9" s="157"/>
      <c r="E9" s="157"/>
      <c r="F9" s="97"/>
      <c r="G9" s="97"/>
      <c r="H9" s="97"/>
      <c r="I9" s="98"/>
      <c r="J9" s="96"/>
    </row>
    <row r="10" spans="1:12" ht="13.5" customHeight="1" x14ac:dyDescent="0.25">
      <c r="A10" s="87"/>
      <c r="B10" s="87"/>
      <c r="C10" s="87"/>
      <c r="D10" s="87"/>
      <c r="E10" s="87"/>
      <c r="F10" s="94"/>
      <c r="G10" s="94"/>
      <c r="H10" s="94"/>
      <c r="I10" s="95"/>
      <c r="J10" s="92"/>
    </row>
    <row r="11" spans="1:12" ht="29.25" customHeight="1" x14ac:dyDescent="0.25">
      <c r="A11" s="166" t="s">
        <v>5</v>
      </c>
      <c r="B11" s="166"/>
      <c r="C11" s="166"/>
      <c r="D11" s="166"/>
      <c r="E11" s="166"/>
      <c r="F11" s="99" t="s">
        <v>395</v>
      </c>
      <c r="G11" s="100" t="s">
        <v>396</v>
      </c>
      <c r="H11" s="99" t="s">
        <v>397</v>
      </c>
      <c r="I11" s="100" t="s">
        <v>401</v>
      </c>
      <c r="J11" s="100" t="s">
        <v>421</v>
      </c>
    </row>
    <row r="12" spans="1:12" s="3" customFormat="1" ht="12.95" customHeight="1" x14ac:dyDescent="0.2">
      <c r="A12" s="161">
        <v>1</v>
      </c>
      <c r="B12" s="161"/>
      <c r="C12" s="161"/>
      <c r="D12" s="161"/>
      <c r="E12" s="161"/>
      <c r="F12" s="99">
        <v>2</v>
      </c>
      <c r="G12" s="100">
        <v>3</v>
      </c>
      <c r="H12" s="100">
        <v>4</v>
      </c>
      <c r="I12" s="100">
        <v>5</v>
      </c>
      <c r="J12" s="100">
        <v>6</v>
      </c>
    </row>
    <row r="13" spans="1:12" x14ac:dyDescent="0.25">
      <c r="A13" s="162" t="s">
        <v>0</v>
      </c>
      <c r="B13" s="151"/>
      <c r="C13" s="151"/>
      <c r="D13" s="151"/>
      <c r="E13" s="163"/>
      <c r="F13" s="102">
        <v>271065.26</v>
      </c>
      <c r="G13" s="102">
        <v>2618430</v>
      </c>
      <c r="H13" s="102">
        <v>305805.73</v>
      </c>
      <c r="I13" s="103">
        <v>112.81627531318473</v>
      </c>
      <c r="J13" s="104">
        <f>(H13/G13)*100</f>
        <v>11.678972895972013</v>
      </c>
    </row>
    <row r="14" spans="1:12" x14ac:dyDescent="0.25">
      <c r="A14" s="159" t="s">
        <v>40</v>
      </c>
      <c r="B14" s="160"/>
      <c r="C14" s="160"/>
      <c r="D14" s="160"/>
      <c r="E14" s="164"/>
      <c r="F14" s="105">
        <v>271065.26</v>
      </c>
      <c r="G14" s="105">
        <v>2618430</v>
      </c>
      <c r="H14" s="105">
        <v>305805.73</v>
      </c>
      <c r="I14" s="106">
        <v>112.81627531318473</v>
      </c>
      <c r="J14" s="107">
        <v>11.678972895972013</v>
      </c>
    </row>
    <row r="15" spans="1:12" x14ac:dyDescent="0.25">
      <c r="A15" s="167" t="s">
        <v>41</v>
      </c>
      <c r="B15" s="164"/>
      <c r="C15" s="164"/>
      <c r="D15" s="164"/>
      <c r="E15" s="164"/>
      <c r="F15" s="105">
        <v>0</v>
      </c>
      <c r="G15" s="105">
        <v>0</v>
      </c>
      <c r="H15" s="105">
        <v>0</v>
      </c>
      <c r="I15" s="106">
        <v>0</v>
      </c>
      <c r="J15" s="107">
        <v>0</v>
      </c>
    </row>
    <row r="16" spans="1:12" x14ac:dyDescent="0.25">
      <c r="A16" s="152" t="s">
        <v>1</v>
      </c>
      <c r="B16" s="153"/>
      <c r="C16" s="153"/>
      <c r="D16" s="153"/>
      <c r="E16" s="154"/>
      <c r="F16" s="102">
        <v>237121.29</v>
      </c>
      <c r="G16" s="102">
        <v>2618430</v>
      </c>
      <c r="H16" s="102">
        <v>322728.12</v>
      </c>
      <c r="I16" s="103">
        <f>(H16/F16)*100</f>
        <v>136.10254903724586</v>
      </c>
      <c r="J16" s="104">
        <v>10.41</v>
      </c>
    </row>
    <row r="17" spans="1:10" x14ac:dyDescent="0.25">
      <c r="A17" s="168" t="s">
        <v>42</v>
      </c>
      <c r="B17" s="160"/>
      <c r="C17" s="160"/>
      <c r="D17" s="160"/>
      <c r="E17" s="160"/>
      <c r="F17" s="105">
        <v>210566.11</v>
      </c>
      <c r="G17" s="105">
        <v>1128130</v>
      </c>
      <c r="H17" s="135">
        <v>322728.12</v>
      </c>
      <c r="I17" s="144">
        <f>(H17/F17)*100</f>
        <v>153.26688611002029</v>
      </c>
      <c r="J17" s="107">
        <v>28.607351989575669</v>
      </c>
    </row>
    <row r="18" spans="1:10" x14ac:dyDescent="0.25">
      <c r="A18" s="167" t="s">
        <v>43</v>
      </c>
      <c r="B18" s="164"/>
      <c r="C18" s="164"/>
      <c r="D18" s="164"/>
      <c r="E18" s="164"/>
      <c r="F18" s="105">
        <v>26555.18</v>
      </c>
      <c r="G18" s="105">
        <v>1490300</v>
      </c>
      <c r="H18" s="105">
        <v>0</v>
      </c>
      <c r="I18" s="106">
        <v>0</v>
      </c>
      <c r="J18" s="107">
        <v>0</v>
      </c>
    </row>
    <row r="19" spans="1:10" ht="18.75" customHeight="1" x14ac:dyDescent="0.25">
      <c r="A19" s="150" t="s">
        <v>49</v>
      </c>
      <c r="B19" s="151"/>
      <c r="C19" s="151"/>
      <c r="D19" s="151"/>
      <c r="E19" s="151"/>
      <c r="F19" s="102">
        <v>33943.97</v>
      </c>
      <c r="G19" s="102">
        <v>0</v>
      </c>
      <c r="H19" s="102">
        <v>-16922.39</v>
      </c>
      <c r="I19" s="104">
        <f>H19/F19*100</f>
        <v>-49.85389157485114</v>
      </c>
      <c r="J19" s="104">
        <v>0</v>
      </c>
    </row>
    <row r="20" spans="1:10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ht="17.25" customHeight="1" x14ac:dyDescent="0.25">
      <c r="A21" s="158" t="s">
        <v>399</v>
      </c>
      <c r="B21" s="158"/>
      <c r="C21" s="158"/>
      <c r="D21" s="158"/>
      <c r="E21" s="158"/>
      <c r="F21" s="101"/>
      <c r="G21" s="101"/>
      <c r="H21" s="101"/>
      <c r="I21" s="101"/>
      <c r="J21" s="101"/>
    </row>
    <row r="22" spans="1:10" ht="15.75" customHeight="1" x14ac:dyDescent="0.25">
      <c r="A22" s="169"/>
      <c r="B22" s="169"/>
      <c r="C22" s="169"/>
      <c r="D22" s="169"/>
      <c r="E22" s="169"/>
      <c r="F22" s="101"/>
      <c r="G22" s="101"/>
      <c r="H22" s="101"/>
      <c r="I22" s="101"/>
      <c r="J22" s="101"/>
    </row>
    <row r="23" spans="1:10" ht="30" customHeight="1" x14ac:dyDescent="0.25">
      <c r="A23" s="166" t="s">
        <v>5</v>
      </c>
      <c r="B23" s="166"/>
      <c r="C23" s="166"/>
      <c r="D23" s="166"/>
      <c r="E23" s="166"/>
      <c r="F23" s="99" t="s">
        <v>395</v>
      </c>
      <c r="G23" s="100" t="s">
        <v>396</v>
      </c>
      <c r="H23" s="99" t="s">
        <v>397</v>
      </c>
      <c r="I23" s="100" t="s">
        <v>401</v>
      </c>
      <c r="J23" s="100" t="s">
        <v>421</v>
      </c>
    </row>
    <row r="24" spans="1:10" ht="12.95" customHeight="1" x14ac:dyDescent="0.25">
      <c r="A24" s="170">
        <v>1</v>
      </c>
      <c r="B24" s="171"/>
      <c r="C24" s="171"/>
      <c r="D24" s="171"/>
      <c r="E24" s="172"/>
      <c r="F24" s="99">
        <v>2</v>
      </c>
      <c r="G24" s="100">
        <v>3</v>
      </c>
      <c r="H24" s="99">
        <v>4</v>
      </c>
      <c r="I24" s="100">
        <v>5</v>
      </c>
      <c r="J24" s="100">
        <v>6</v>
      </c>
    </row>
    <row r="25" spans="1:10" ht="15" customHeight="1" x14ac:dyDescent="0.25">
      <c r="A25" s="159" t="s">
        <v>44</v>
      </c>
      <c r="B25" s="159"/>
      <c r="C25" s="159"/>
      <c r="D25" s="159"/>
      <c r="E25" s="159"/>
      <c r="F25" s="108">
        <v>0</v>
      </c>
      <c r="G25" s="109">
        <v>0</v>
      </c>
      <c r="H25" s="108">
        <v>0</v>
      </c>
      <c r="I25" s="109">
        <v>0</v>
      </c>
      <c r="J25" s="109">
        <v>0</v>
      </c>
    </row>
    <row r="26" spans="1:10" ht="15" customHeight="1" x14ac:dyDescent="0.25">
      <c r="A26" s="159" t="s">
        <v>45</v>
      </c>
      <c r="B26" s="160"/>
      <c r="C26" s="160"/>
      <c r="D26" s="160"/>
      <c r="E26" s="160"/>
      <c r="F26" s="110">
        <v>0</v>
      </c>
      <c r="G26" s="110">
        <v>0</v>
      </c>
      <c r="H26" s="110">
        <v>0</v>
      </c>
      <c r="I26" s="110">
        <v>0</v>
      </c>
      <c r="J26" s="110">
        <v>0</v>
      </c>
    </row>
    <row r="27" spans="1:10" ht="15" customHeight="1" x14ac:dyDescent="0.25">
      <c r="A27" s="155" t="s">
        <v>46</v>
      </c>
      <c r="B27" s="155"/>
      <c r="C27" s="155"/>
      <c r="D27" s="155"/>
      <c r="E27" s="155"/>
      <c r="F27" s="110">
        <v>0</v>
      </c>
      <c r="G27" s="110">
        <v>0</v>
      </c>
      <c r="H27" s="110">
        <v>0</v>
      </c>
      <c r="I27" s="110">
        <v>0</v>
      </c>
      <c r="J27" s="110">
        <v>0</v>
      </c>
    </row>
    <row r="28" spans="1:10" ht="15" customHeight="1" x14ac:dyDescent="0.25">
      <c r="A28" s="155" t="s">
        <v>47</v>
      </c>
      <c r="B28" s="155"/>
      <c r="C28" s="155"/>
      <c r="D28" s="155"/>
      <c r="E28" s="155"/>
      <c r="F28" s="110">
        <v>0</v>
      </c>
      <c r="G28" s="110">
        <v>0</v>
      </c>
      <c r="H28" s="110">
        <v>0</v>
      </c>
      <c r="I28" s="110">
        <v>0</v>
      </c>
      <c r="J28" s="110">
        <v>0</v>
      </c>
    </row>
    <row r="29" spans="1:10" ht="15" customHeight="1" x14ac:dyDescent="0.25">
      <c r="A29" s="150" t="s">
        <v>48</v>
      </c>
      <c r="B29" s="151"/>
      <c r="C29" s="151"/>
      <c r="D29" s="151"/>
      <c r="E29" s="151"/>
      <c r="F29" s="110">
        <v>0</v>
      </c>
      <c r="G29" s="110">
        <v>0</v>
      </c>
      <c r="H29" s="110">
        <v>0</v>
      </c>
      <c r="I29" s="110">
        <v>0</v>
      </c>
      <c r="J29" s="110">
        <v>0</v>
      </c>
    </row>
  </sheetData>
  <mergeCells count="24">
    <mergeCell ref="A27:E27"/>
    <mergeCell ref="A22:E22"/>
    <mergeCell ref="A23:E23"/>
    <mergeCell ref="A24:E24"/>
    <mergeCell ref="A1:J1"/>
    <mergeCell ref="A7:J7"/>
    <mergeCell ref="A6:J6"/>
    <mergeCell ref="A18:E18"/>
    <mergeCell ref="A29:E29"/>
    <mergeCell ref="A16:E16"/>
    <mergeCell ref="A28:E28"/>
    <mergeCell ref="A3:J3"/>
    <mergeCell ref="A9:E9"/>
    <mergeCell ref="A21:E21"/>
    <mergeCell ref="A25:E25"/>
    <mergeCell ref="A26:E26"/>
    <mergeCell ref="A12:E12"/>
    <mergeCell ref="A13:E13"/>
    <mergeCell ref="A14:E14"/>
    <mergeCell ref="A5:I5"/>
    <mergeCell ref="A11:E11"/>
    <mergeCell ref="A15:E15"/>
    <mergeCell ref="A19:E19"/>
    <mergeCell ref="A17:E1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8"/>
  <sheetViews>
    <sheetView zoomScaleNormal="100" workbookViewId="0">
      <selection activeCell="G27" sqref="G27"/>
    </sheetView>
  </sheetViews>
  <sheetFormatPr defaultRowHeight="15" x14ac:dyDescent="0.25"/>
  <cols>
    <col min="1" max="1" width="3.28515625" customWidth="1"/>
    <col min="2" max="2" width="4.42578125" customWidth="1"/>
    <col min="3" max="3" width="3.85546875" customWidth="1"/>
    <col min="4" max="4" width="4.140625" customWidth="1"/>
    <col min="5" max="5" width="42.28515625" customWidth="1"/>
    <col min="6" max="6" width="18.5703125" customWidth="1"/>
    <col min="7" max="7" width="14.7109375" customWidth="1"/>
    <col min="8" max="8" width="18.7109375" customWidth="1"/>
    <col min="9" max="9" width="8.5703125" customWidth="1"/>
    <col min="10" max="10" width="7.42578125" customWidth="1"/>
    <col min="13" max="13" width="13.7109375" bestFit="1" customWidth="1"/>
  </cols>
  <sheetData>
    <row r="1" spans="1:10" ht="21" customHeight="1" x14ac:dyDescent="0.25">
      <c r="A1" s="165" t="s">
        <v>402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23.25" customHeight="1" x14ac:dyDescent="0.25">
      <c r="A2" s="174" t="s">
        <v>407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ht="20.25" customHeight="1" x14ac:dyDescent="0.25">
      <c r="A3" s="165" t="s">
        <v>404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8.75" customHeight="1" x14ac:dyDescent="0.25">
      <c r="A4" s="165" t="s">
        <v>403</v>
      </c>
      <c r="B4" s="165"/>
      <c r="C4" s="165"/>
      <c r="D4" s="165"/>
      <c r="E4" s="165"/>
      <c r="F4" s="165"/>
      <c r="G4" s="165"/>
      <c r="H4" s="165"/>
      <c r="I4" s="165"/>
      <c r="J4" s="165"/>
    </row>
    <row r="5" spans="1:10" ht="27" customHeight="1" x14ac:dyDescent="0.25">
      <c r="A5" s="175" t="s">
        <v>5</v>
      </c>
      <c r="B5" s="176"/>
      <c r="C5" s="176"/>
      <c r="D5" s="176"/>
      <c r="E5" s="177"/>
      <c r="F5" s="9" t="s">
        <v>428</v>
      </c>
      <c r="G5" s="9" t="s">
        <v>396</v>
      </c>
      <c r="H5" s="9" t="s">
        <v>405</v>
      </c>
      <c r="I5" s="9" t="s">
        <v>406</v>
      </c>
      <c r="J5" s="9" t="s">
        <v>422</v>
      </c>
    </row>
    <row r="6" spans="1:10" s="3" customFormat="1" ht="11.25" x14ac:dyDescent="0.2">
      <c r="A6" s="175">
        <v>1</v>
      </c>
      <c r="B6" s="176"/>
      <c r="C6" s="176"/>
      <c r="D6" s="176"/>
      <c r="E6" s="177"/>
      <c r="F6" s="9">
        <v>2</v>
      </c>
      <c r="G6" s="9">
        <v>3</v>
      </c>
      <c r="H6" s="9">
        <v>4</v>
      </c>
      <c r="I6" s="9">
        <v>5</v>
      </c>
      <c r="J6" s="9">
        <v>6</v>
      </c>
    </row>
    <row r="7" spans="1:10" x14ac:dyDescent="0.25">
      <c r="A7" s="16"/>
      <c r="B7" s="16"/>
      <c r="C7" s="16"/>
      <c r="D7" s="16"/>
      <c r="E7" s="16" t="s">
        <v>39</v>
      </c>
      <c r="F7" s="74">
        <v>271065.26</v>
      </c>
      <c r="G7" s="64">
        <v>2618430</v>
      </c>
      <c r="H7" s="64">
        <v>305805.73</v>
      </c>
      <c r="I7" s="53">
        <v>112.82</v>
      </c>
      <c r="J7" s="53">
        <v>11.68</v>
      </c>
    </row>
    <row r="8" spans="1:10" ht="15.75" customHeight="1" x14ac:dyDescent="0.25">
      <c r="A8" s="77">
        <v>6</v>
      </c>
      <c r="B8" s="16"/>
      <c r="C8" s="16"/>
      <c r="D8" s="16"/>
      <c r="E8" s="16" t="s">
        <v>2</v>
      </c>
      <c r="F8" s="74">
        <v>271065.26</v>
      </c>
      <c r="G8" s="64">
        <v>2618430</v>
      </c>
      <c r="H8" s="64">
        <v>305805.73</v>
      </c>
      <c r="I8" s="53">
        <v>112.82</v>
      </c>
      <c r="J8" s="53">
        <v>11.68</v>
      </c>
    </row>
    <row r="9" spans="1:10" ht="15.75" customHeight="1" x14ac:dyDescent="0.25">
      <c r="A9" s="17"/>
      <c r="B9" s="77">
        <v>61</v>
      </c>
      <c r="C9" s="16"/>
      <c r="D9" s="16"/>
      <c r="E9" s="16" t="s">
        <v>50</v>
      </c>
      <c r="F9" s="74">
        <v>114632.29</v>
      </c>
      <c r="G9" s="69">
        <v>330186</v>
      </c>
      <c r="H9" s="64">
        <v>121147.04</v>
      </c>
      <c r="I9" s="53">
        <v>105.68</v>
      </c>
      <c r="J9" s="53">
        <v>36.69</v>
      </c>
    </row>
    <row r="10" spans="1:10" ht="15.75" customHeight="1" x14ac:dyDescent="0.25">
      <c r="A10" s="17"/>
      <c r="B10" s="17"/>
      <c r="C10" s="78">
        <v>611</v>
      </c>
      <c r="D10" s="17"/>
      <c r="E10" s="17" t="s">
        <v>51</v>
      </c>
      <c r="F10" s="75">
        <v>105476.16</v>
      </c>
      <c r="G10" s="148">
        <v>285400</v>
      </c>
      <c r="H10" s="65">
        <v>112626.76</v>
      </c>
      <c r="I10" s="55">
        <v>106.78</v>
      </c>
      <c r="J10" s="50">
        <v>39.46</v>
      </c>
    </row>
    <row r="11" spans="1:10" ht="15.75" customHeight="1" x14ac:dyDescent="0.25">
      <c r="A11" s="17"/>
      <c r="B11" s="17"/>
      <c r="C11" s="17"/>
      <c r="D11" s="78">
        <v>6111</v>
      </c>
      <c r="E11" s="17" t="s">
        <v>59</v>
      </c>
      <c r="F11" s="75">
        <v>116966.2</v>
      </c>
      <c r="G11" s="148"/>
      <c r="H11" s="65">
        <v>119423.96</v>
      </c>
      <c r="I11" s="55">
        <v>102.1</v>
      </c>
      <c r="J11" s="50"/>
    </row>
    <row r="12" spans="1:10" ht="15.75" customHeight="1" x14ac:dyDescent="0.25">
      <c r="A12" s="17"/>
      <c r="B12" s="17"/>
      <c r="C12" s="17"/>
      <c r="D12" s="78">
        <v>6112</v>
      </c>
      <c r="E12" s="17" t="s">
        <v>155</v>
      </c>
      <c r="F12" s="140">
        <v>0</v>
      </c>
      <c r="G12" s="148">
        <v>15186</v>
      </c>
      <c r="H12" s="65">
        <v>0</v>
      </c>
      <c r="I12" s="55"/>
      <c r="J12" s="50"/>
    </row>
    <row r="13" spans="1:10" ht="15.75" customHeight="1" x14ac:dyDescent="0.25">
      <c r="A13" s="17"/>
      <c r="B13" s="17"/>
      <c r="C13" s="17"/>
      <c r="D13" s="78">
        <v>6113</v>
      </c>
      <c r="E13" s="17" t="s">
        <v>153</v>
      </c>
      <c r="F13" s="140">
        <v>0</v>
      </c>
      <c r="G13" s="148">
        <v>3600</v>
      </c>
      <c r="H13" s="65">
        <v>0</v>
      </c>
      <c r="I13" s="55"/>
      <c r="J13" s="50"/>
    </row>
    <row r="14" spans="1:10" ht="15.75" customHeight="1" x14ac:dyDescent="0.25">
      <c r="A14" s="17"/>
      <c r="B14" s="17"/>
      <c r="C14" s="17"/>
      <c r="D14" s="78">
        <v>6114</v>
      </c>
      <c r="E14" s="17" t="s">
        <v>154</v>
      </c>
      <c r="F14" s="140">
        <v>0</v>
      </c>
      <c r="G14" s="148">
        <v>5400</v>
      </c>
      <c r="H14" s="65">
        <v>0</v>
      </c>
      <c r="I14" s="55"/>
      <c r="J14" s="50"/>
    </row>
    <row r="15" spans="1:10" ht="25.15" customHeight="1" x14ac:dyDescent="0.25">
      <c r="A15" s="17"/>
      <c r="B15" s="17"/>
      <c r="C15" s="17"/>
      <c r="D15" s="78">
        <v>6117</v>
      </c>
      <c r="E15" s="17" t="s">
        <v>52</v>
      </c>
      <c r="F15" s="65">
        <v>11490.04</v>
      </c>
      <c r="G15" s="148">
        <v>20000</v>
      </c>
      <c r="H15" s="65">
        <v>6797.2</v>
      </c>
      <c r="I15" s="55">
        <v>59.16</v>
      </c>
      <c r="J15" s="50">
        <v>33.979999999999997</v>
      </c>
    </row>
    <row r="16" spans="1:10" ht="25.15" customHeight="1" x14ac:dyDescent="0.25">
      <c r="A16" s="78"/>
      <c r="B16" s="78"/>
      <c r="C16" s="78">
        <v>613</v>
      </c>
      <c r="D16" s="78"/>
      <c r="E16" s="17" t="s">
        <v>60</v>
      </c>
      <c r="F16" s="75">
        <v>7225.69</v>
      </c>
      <c r="G16" s="148">
        <v>15500</v>
      </c>
      <c r="H16" s="65">
        <v>6411.55</v>
      </c>
      <c r="I16" s="55">
        <v>88.73</v>
      </c>
      <c r="J16" s="50">
        <v>41.36</v>
      </c>
    </row>
    <row r="17" spans="1:10" ht="25.15" customHeight="1" x14ac:dyDescent="0.25">
      <c r="A17" s="78"/>
      <c r="B17" s="78"/>
      <c r="C17" s="78"/>
      <c r="D17" s="78">
        <v>6131</v>
      </c>
      <c r="E17" s="17" t="s">
        <v>61</v>
      </c>
      <c r="F17" s="75">
        <v>2319.5300000000002</v>
      </c>
      <c r="G17" s="148">
        <v>0</v>
      </c>
      <c r="H17" s="65">
        <v>2126.62</v>
      </c>
      <c r="I17" s="55">
        <v>91.68</v>
      </c>
      <c r="J17" s="50"/>
    </row>
    <row r="18" spans="1:10" ht="25.15" customHeight="1" x14ac:dyDescent="0.25">
      <c r="A18" s="78"/>
      <c r="B18" s="78"/>
      <c r="C18" s="78"/>
      <c r="D18" s="78">
        <v>6134</v>
      </c>
      <c r="E18" s="17" t="s">
        <v>62</v>
      </c>
      <c r="F18" s="75">
        <v>4906.16</v>
      </c>
      <c r="G18" s="148">
        <v>0</v>
      </c>
      <c r="H18" s="65">
        <v>4284.93</v>
      </c>
      <c r="I18" s="55">
        <v>87.34</v>
      </c>
      <c r="J18" s="50"/>
    </row>
    <row r="19" spans="1:10" ht="25.15" customHeight="1" x14ac:dyDescent="0.25">
      <c r="A19" s="78"/>
      <c r="B19" s="78"/>
      <c r="C19" s="78">
        <v>614</v>
      </c>
      <c r="D19" s="78"/>
      <c r="E19" s="17" t="s">
        <v>81</v>
      </c>
      <c r="F19" s="75">
        <v>1930.44</v>
      </c>
      <c r="G19" s="148">
        <v>5100</v>
      </c>
      <c r="H19" s="65">
        <v>2108.73</v>
      </c>
      <c r="I19" s="55">
        <v>109.24</v>
      </c>
      <c r="J19" s="55">
        <v>41.35</v>
      </c>
    </row>
    <row r="20" spans="1:10" ht="25.15" customHeight="1" x14ac:dyDescent="0.25">
      <c r="A20" s="78"/>
      <c r="B20" s="78"/>
      <c r="C20" s="78"/>
      <c r="D20" s="78">
        <v>6142</v>
      </c>
      <c r="E20" s="17" t="s">
        <v>82</v>
      </c>
      <c r="F20" s="75">
        <v>1930.44</v>
      </c>
      <c r="G20" s="148">
        <v>0</v>
      </c>
      <c r="H20" s="65">
        <v>2108.73</v>
      </c>
      <c r="I20" s="55">
        <v>109.24</v>
      </c>
      <c r="J20" s="55"/>
    </row>
    <row r="21" spans="1:10" ht="25.15" customHeight="1" x14ac:dyDescent="0.25">
      <c r="A21" s="78"/>
      <c r="B21" s="78"/>
      <c r="C21" s="78"/>
      <c r="D21" s="78">
        <v>6145</v>
      </c>
      <c r="E21" s="17" t="s">
        <v>152</v>
      </c>
      <c r="F21" s="75">
        <v>0</v>
      </c>
      <c r="G21" s="148">
        <v>100</v>
      </c>
      <c r="H21" s="65">
        <v>0</v>
      </c>
      <c r="I21" s="55"/>
      <c r="J21" s="56"/>
    </row>
    <row r="22" spans="1:10" ht="22.5" x14ac:dyDescent="0.25">
      <c r="A22" s="77"/>
      <c r="B22" s="77">
        <v>63</v>
      </c>
      <c r="C22" s="77"/>
      <c r="D22" s="77"/>
      <c r="E22" s="16" t="s">
        <v>19</v>
      </c>
      <c r="F22" s="74">
        <v>118935.58</v>
      </c>
      <c r="G22" s="71">
        <v>2178875</v>
      </c>
      <c r="H22" s="64">
        <v>144998.26999999999</v>
      </c>
      <c r="I22" s="53">
        <v>121.91</v>
      </c>
      <c r="J22" s="57">
        <v>6.65</v>
      </c>
    </row>
    <row r="23" spans="1:10" ht="22.5" x14ac:dyDescent="0.25">
      <c r="A23" s="78"/>
      <c r="B23" s="78"/>
      <c r="C23" s="78">
        <v>632</v>
      </c>
      <c r="D23" s="78"/>
      <c r="E23" s="17" t="s">
        <v>385</v>
      </c>
      <c r="F23" s="75">
        <v>0</v>
      </c>
      <c r="G23" s="72">
        <v>1685635</v>
      </c>
      <c r="H23" s="65">
        <v>0</v>
      </c>
      <c r="I23" s="58"/>
      <c r="J23" s="59"/>
    </row>
    <row r="24" spans="1:10" x14ac:dyDescent="0.25">
      <c r="A24" s="78"/>
      <c r="B24" s="78"/>
      <c r="C24" s="78"/>
      <c r="D24" s="78">
        <v>6321</v>
      </c>
      <c r="E24" s="17" t="s">
        <v>386</v>
      </c>
      <c r="F24" s="75">
        <v>0</v>
      </c>
      <c r="G24" s="72">
        <v>20000</v>
      </c>
      <c r="H24" s="65">
        <v>0</v>
      </c>
      <c r="I24" s="58"/>
      <c r="J24" s="59"/>
    </row>
    <row r="25" spans="1:10" x14ac:dyDescent="0.25">
      <c r="A25" s="79"/>
      <c r="B25" s="79"/>
      <c r="C25" s="79">
        <v>633</v>
      </c>
      <c r="D25" s="79"/>
      <c r="E25" s="18" t="s">
        <v>63</v>
      </c>
      <c r="F25" s="75">
        <v>108691.52</v>
      </c>
      <c r="G25" s="73">
        <v>470990</v>
      </c>
      <c r="H25" s="65">
        <v>115728.96000000001</v>
      </c>
      <c r="I25" s="55">
        <v>106.47</v>
      </c>
      <c r="J25" s="50">
        <v>24.57</v>
      </c>
    </row>
    <row r="26" spans="1:10" x14ac:dyDescent="0.25">
      <c r="A26" s="79"/>
      <c r="B26" s="79"/>
      <c r="C26" s="79"/>
      <c r="D26" s="79">
        <v>6331</v>
      </c>
      <c r="E26" s="18" t="s">
        <v>53</v>
      </c>
      <c r="F26" s="75">
        <v>108691.52</v>
      </c>
      <c r="G26" s="73"/>
      <c r="H26" s="65">
        <v>115728.96000000001</v>
      </c>
      <c r="I26" s="55">
        <v>106.47</v>
      </c>
      <c r="J26" s="50"/>
    </row>
    <row r="27" spans="1:10" x14ac:dyDescent="0.25">
      <c r="A27" s="79"/>
      <c r="B27" s="79"/>
      <c r="C27" s="79">
        <v>634</v>
      </c>
      <c r="D27" s="79"/>
      <c r="E27" s="18" t="s">
        <v>54</v>
      </c>
      <c r="F27" s="75">
        <v>10244.06</v>
      </c>
      <c r="G27" s="70">
        <v>22000</v>
      </c>
      <c r="H27" s="65">
        <v>4061.31</v>
      </c>
      <c r="I27" s="55">
        <v>39.65</v>
      </c>
      <c r="J27" s="50">
        <v>18.46</v>
      </c>
    </row>
    <row r="28" spans="1:10" x14ac:dyDescent="0.25">
      <c r="A28" s="79"/>
      <c r="B28" s="79"/>
      <c r="C28" s="79"/>
      <c r="D28" s="79">
        <v>6341</v>
      </c>
      <c r="E28" s="18" t="s">
        <v>64</v>
      </c>
      <c r="F28" s="75">
        <v>10244.06</v>
      </c>
      <c r="G28" s="70">
        <v>0</v>
      </c>
      <c r="H28" s="65">
        <v>4061.31</v>
      </c>
      <c r="I28" s="55">
        <v>39.65</v>
      </c>
      <c r="J28" s="50"/>
    </row>
    <row r="29" spans="1:10" ht="22.5" x14ac:dyDescent="0.25">
      <c r="A29" s="79"/>
      <c r="B29" s="79"/>
      <c r="C29" s="79">
        <v>636</v>
      </c>
      <c r="D29" s="79"/>
      <c r="E29" s="19" t="s">
        <v>55</v>
      </c>
      <c r="F29" s="75">
        <v>0</v>
      </c>
      <c r="G29" s="70">
        <v>0</v>
      </c>
      <c r="H29" s="66">
        <v>25208</v>
      </c>
      <c r="I29" s="50"/>
      <c r="J29" s="50"/>
    </row>
    <row r="30" spans="1:10" ht="22.5" x14ac:dyDescent="0.25">
      <c r="A30" s="79"/>
      <c r="B30" s="79"/>
      <c r="C30" s="79"/>
      <c r="D30" s="79">
        <v>6361</v>
      </c>
      <c r="E30" s="19" t="s">
        <v>55</v>
      </c>
      <c r="F30" s="111">
        <v>0</v>
      </c>
      <c r="G30" s="112">
        <v>0</v>
      </c>
      <c r="H30" s="65">
        <v>25208</v>
      </c>
      <c r="I30" s="50"/>
      <c r="J30" s="50"/>
    </row>
    <row r="31" spans="1:10" x14ac:dyDescent="0.25">
      <c r="A31" s="79"/>
      <c r="B31" s="80">
        <v>64</v>
      </c>
      <c r="C31" s="80"/>
      <c r="D31" s="80"/>
      <c r="E31" s="24" t="s">
        <v>56</v>
      </c>
      <c r="F31" s="113">
        <v>7607.54</v>
      </c>
      <c r="G31" s="114">
        <v>17669</v>
      </c>
      <c r="H31" s="64">
        <v>18551.16</v>
      </c>
      <c r="I31" s="53">
        <v>243.85</v>
      </c>
      <c r="J31" s="53">
        <v>104.99</v>
      </c>
    </row>
    <row r="32" spans="1:10" x14ac:dyDescent="0.25">
      <c r="A32" s="79"/>
      <c r="B32" s="79"/>
      <c r="C32" s="79">
        <v>641</v>
      </c>
      <c r="D32" s="79"/>
      <c r="E32" s="19" t="s">
        <v>57</v>
      </c>
      <c r="F32" s="115">
        <v>0.01</v>
      </c>
      <c r="G32" s="72">
        <v>1001</v>
      </c>
      <c r="H32" s="65">
        <v>0</v>
      </c>
      <c r="I32" s="54">
        <v>0</v>
      </c>
      <c r="J32" s="55"/>
    </row>
    <row r="33" spans="1:10" x14ac:dyDescent="0.25">
      <c r="A33" s="79"/>
      <c r="B33" s="79"/>
      <c r="C33" s="79"/>
      <c r="D33" s="79">
        <v>6413</v>
      </c>
      <c r="E33" s="19" t="s">
        <v>58</v>
      </c>
      <c r="F33" s="115">
        <v>0.01</v>
      </c>
      <c r="G33" s="72">
        <v>1</v>
      </c>
      <c r="H33" s="65">
        <v>0</v>
      </c>
      <c r="I33" s="54">
        <v>0</v>
      </c>
      <c r="J33" s="55"/>
    </row>
    <row r="34" spans="1:10" x14ac:dyDescent="0.25">
      <c r="A34" s="79"/>
      <c r="B34" s="79"/>
      <c r="C34" s="79"/>
      <c r="D34" s="79">
        <v>6414</v>
      </c>
      <c r="E34" s="19" t="s">
        <v>151</v>
      </c>
      <c r="F34" s="115">
        <v>0</v>
      </c>
      <c r="G34" s="72">
        <v>500</v>
      </c>
      <c r="H34" s="65">
        <v>0</v>
      </c>
      <c r="I34" s="55"/>
      <c r="J34" s="55"/>
    </row>
    <row r="35" spans="1:10" x14ac:dyDescent="0.25">
      <c r="A35" s="79"/>
      <c r="B35" s="79"/>
      <c r="C35" s="79"/>
      <c r="D35" s="79">
        <v>6419</v>
      </c>
      <c r="E35" s="19" t="s">
        <v>150</v>
      </c>
      <c r="F35" s="115">
        <v>0</v>
      </c>
      <c r="G35" s="72">
        <v>500</v>
      </c>
      <c r="H35" s="65">
        <v>0</v>
      </c>
      <c r="I35" s="55"/>
      <c r="J35" s="55"/>
    </row>
    <row r="36" spans="1:10" x14ac:dyDescent="0.25">
      <c r="A36" s="79"/>
      <c r="B36" s="79"/>
      <c r="C36" s="79">
        <v>642</v>
      </c>
      <c r="D36" s="79"/>
      <c r="E36" s="19" t="s">
        <v>65</v>
      </c>
      <c r="F36" s="115">
        <v>7607.53</v>
      </c>
      <c r="G36" s="72">
        <v>1268</v>
      </c>
      <c r="H36" s="65">
        <v>618.33000000000004</v>
      </c>
      <c r="I36" s="55">
        <v>243.85</v>
      </c>
      <c r="J36" s="55">
        <v>48.76</v>
      </c>
    </row>
    <row r="37" spans="1:10" x14ac:dyDescent="0.25">
      <c r="A37" s="79"/>
      <c r="B37" s="79"/>
      <c r="C37" s="79"/>
      <c r="D37" s="79">
        <v>6422</v>
      </c>
      <c r="E37" s="19" t="s">
        <v>66</v>
      </c>
      <c r="F37" s="115">
        <v>2939.13</v>
      </c>
      <c r="G37" s="72">
        <v>7073</v>
      </c>
      <c r="H37" s="65">
        <v>5298.94</v>
      </c>
      <c r="I37" s="55">
        <v>180.29</v>
      </c>
      <c r="J37" s="55">
        <v>45.41</v>
      </c>
    </row>
    <row r="38" spans="1:10" x14ac:dyDescent="0.25">
      <c r="A38" s="79"/>
      <c r="B38" s="79"/>
      <c r="C38" s="79"/>
      <c r="D38" s="79">
        <v>6423</v>
      </c>
      <c r="E38" s="19" t="s">
        <v>67</v>
      </c>
      <c r="F38" s="115">
        <v>4668.3999999999996</v>
      </c>
      <c r="G38" s="72">
        <v>8930</v>
      </c>
      <c r="H38" s="65">
        <v>12667.04</v>
      </c>
      <c r="I38" s="55">
        <v>271.33999999999997</v>
      </c>
      <c r="J38" s="55">
        <v>150.80000000000001</v>
      </c>
    </row>
    <row r="39" spans="1:10" x14ac:dyDescent="0.25">
      <c r="A39" s="79"/>
      <c r="B39" s="79"/>
      <c r="C39" s="79"/>
      <c r="D39" s="79">
        <v>6429</v>
      </c>
      <c r="E39" s="19" t="s">
        <v>149</v>
      </c>
      <c r="F39" s="115">
        <v>0</v>
      </c>
      <c r="G39" s="72">
        <v>0</v>
      </c>
      <c r="H39" s="65">
        <v>585.17999999999995</v>
      </c>
      <c r="I39" s="55"/>
      <c r="J39" s="55">
        <v>88</v>
      </c>
    </row>
    <row r="40" spans="1:10" ht="22.5" x14ac:dyDescent="0.25">
      <c r="A40" s="79"/>
      <c r="B40" s="80">
        <v>65</v>
      </c>
      <c r="C40" s="80"/>
      <c r="D40" s="80"/>
      <c r="E40" s="24" t="s">
        <v>68</v>
      </c>
      <c r="F40" s="113">
        <v>28624.400000000001</v>
      </c>
      <c r="G40" s="114">
        <v>80400</v>
      </c>
      <c r="H40" s="64">
        <v>10468.5</v>
      </c>
      <c r="I40" s="53">
        <v>36.57</v>
      </c>
      <c r="J40" s="53">
        <v>13.02</v>
      </c>
    </row>
    <row r="41" spans="1:10" x14ac:dyDescent="0.25">
      <c r="A41" s="79"/>
      <c r="B41" s="79"/>
      <c r="C41" s="79">
        <v>651</v>
      </c>
      <c r="D41" s="79"/>
      <c r="E41" s="19" t="s">
        <v>69</v>
      </c>
      <c r="F41" s="115">
        <v>113.84</v>
      </c>
      <c r="G41" s="72">
        <v>2000</v>
      </c>
      <c r="H41" s="65">
        <v>0</v>
      </c>
      <c r="I41" s="54">
        <v>0</v>
      </c>
      <c r="J41" s="55"/>
    </row>
    <row r="42" spans="1:10" x14ac:dyDescent="0.25">
      <c r="A42" s="79"/>
      <c r="B42" s="79"/>
      <c r="C42" s="79"/>
      <c r="D42" s="79">
        <v>6512</v>
      </c>
      <c r="E42" s="19" t="s">
        <v>70</v>
      </c>
      <c r="F42" s="115">
        <v>113.84</v>
      </c>
      <c r="G42" s="72">
        <v>2000</v>
      </c>
      <c r="H42" s="65">
        <v>0</v>
      </c>
      <c r="I42" s="54">
        <v>0</v>
      </c>
      <c r="J42" s="55"/>
    </row>
    <row r="43" spans="1:10" x14ac:dyDescent="0.25">
      <c r="A43" s="79"/>
      <c r="B43" s="79"/>
      <c r="C43" s="79">
        <v>652</v>
      </c>
      <c r="D43" s="79"/>
      <c r="E43" s="19" t="s">
        <v>71</v>
      </c>
      <c r="F43" s="115">
        <v>19863.11</v>
      </c>
      <c r="G43" s="72">
        <v>1400</v>
      </c>
      <c r="H43" s="65">
        <v>52.78</v>
      </c>
      <c r="I43" s="55">
        <v>0.27</v>
      </c>
      <c r="J43" s="55">
        <v>3.77</v>
      </c>
    </row>
    <row r="44" spans="1:10" x14ac:dyDescent="0.25">
      <c r="A44" s="79"/>
      <c r="B44" s="79"/>
      <c r="C44" s="79"/>
      <c r="D44" s="79">
        <v>6522</v>
      </c>
      <c r="E44" s="19" t="s">
        <v>72</v>
      </c>
      <c r="F44" s="115">
        <v>3.22</v>
      </c>
      <c r="G44" s="72">
        <v>0</v>
      </c>
      <c r="H44" s="65">
        <v>51.38</v>
      </c>
      <c r="I44" s="55">
        <v>1595.65</v>
      </c>
      <c r="J44" s="55"/>
    </row>
    <row r="45" spans="1:10" x14ac:dyDescent="0.25">
      <c r="A45" s="79"/>
      <c r="B45" s="79"/>
      <c r="C45" s="79"/>
      <c r="D45" s="79">
        <v>6524</v>
      </c>
      <c r="E45" s="19" t="s">
        <v>148</v>
      </c>
      <c r="F45" s="115">
        <v>0</v>
      </c>
      <c r="G45" s="72">
        <v>100</v>
      </c>
      <c r="H45" s="65">
        <v>0</v>
      </c>
      <c r="I45" s="55"/>
      <c r="J45" s="55"/>
    </row>
    <row r="46" spans="1:10" x14ac:dyDescent="0.25">
      <c r="A46" s="79"/>
      <c r="B46" s="79"/>
      <c r="C46" s="79"/>
      <c r="D46" s="79">
        <v>6526</v>
      </c>
      <c r="E46" s="19" t="s">
        <v>73</v>
      </c>
      <c r="F46" s="115">
        <v>8647.4500000000007</v>
      </c>
      <c r="G46" s="72">
        <v>600</v>
      </c>
      <c r="H46" s="65">
        <v>1.4</v>
      </c>
      <c r="I46" s="55"/>
      <c r="J46" s="55">
        <v>0.23</v>
      </c>
    </row>
    <row r="47" spans="1:10" x14ac:dyDescent="0.25">
      <c r="A47" s="79"/>
      <c r="B47" s="79"/>
      <c r="C47" s="79">
        <v>653</v>
      </c>
      <c r="D47" s="79"/>
      <c r="E47" s="19" t="s">
        <v>74</v>
      </c>
      <c r="F47" s="115">
        <v>24.26</v>
      </c>
      <c r="G47" s="72">
        <v>26000</v>
      </c>
      <c r="H47" s="65">
        <v>10415.719999999999</v>
      </c>
      <c r="I47" s="55"/>
      <c r="J47" s="55">
        <v>40.06</v>
      </c>
    </row>
    <row r="48" spans="1:10" x14ac:dyDescent="0.25">
      <c r="A48" s="79"/>
      <c r="B48" s="79"/>
      <c r="C48" s="79"/>
      <c r="D48" s="79">
        <v>6531</v>
      </c>
      <c r="E48" s="19" t="s">
        <v>75</v>
      </c>
      <c r="F48" s="115">
        <v>8623.19</v>
      </c>
      <c r="G48" s="72">
        <v>2000</v>
      </c>
      <c r="H48" s="65">
        <v>395.1</v>
      </c>
      <c r="I48" s="55">
        <v>116.21</v>
      </c>
      <c r="J48" s="55">
        <v>19.760000000000002</v>
      </c>
    </row>
    <row r="49" spans="1:13" x14ac:dyDescent="0.25">
      <c r="A49" s="79"/>
      <c r="B49" s="79"/>
      <c r="C49" s="79"/>
      <c r="D49" s="79">
        <v>6532</v>
      </c>
      <c r="E49" s="19" t="s">
        <v>76</v>
      </c>
      <c r="F49" s="115">
        <v>8623.19</v>
      </c>
      <c r="G49" s="72">
        <v>24000</v>
      </c>
      <c r="H49" s="65">
        <v>10020.620000000001</v>
      </c>
      <c r="I49" s="55">
        <v>116.21</v>
      </c>
      <c r="J49" s="50"/>
    </row>
    <row r="50" spans="1:13" ht="22.5" x14ac:dyDescent="0.25">
      <c r="A50" s="79"/>
      <c r="B50" s="80">
        <v>66</v>
      </c>
      <c r="C50" s="81"/>
      <c r="D50" s="81"/>
      <c r="E50" s="16" t="s">
        <v>20</v>
      </c>
      <c r="F50" s="113">
        <v>1265.45</v>
      </c>
      <c r="G50" s="114">
        <v>10000</v>
      </c>
      <c r="H50" s="64">
        <v>0</v>
      </c>
      <c r="I50" s="52">
        <v>0</v>
      </c>
      <c r="J50" s="53">
        <v>0</v>
      </c>
    </row>
    <row r="51" spans="1:13" ht="22.5" x14ac:dyDescent="0.25">
      <c r="A51" s="79"/>
      <c r="B51" s="80"/>
      <c r="C51" s="79">
        <v>663</v>
      </c>
      <c r="D51" s="79"/>
      <c r="E51" s="17" t="s">
        <v>77</v>
      </c>
      <c r="F51" s="115">
        <v>1265.45</v>
      </c>
      <c r="G51" s="72">
        <v>0</v>
      </c>
      <c r="H51" s="65">
        <v>0</v>
      </c>
      <c r="I51" s="54">
        <v>0</v>
      </c>
      <c r="J51" s="55"/>
    </row>
    <row r="52" spans="1:13" x14ac:dyDescent="0.25">
      <c r="A52" s="79"/>
      <c r="B52" s="80"/>
      <c r="C52" s="79"/>
      <c r="D52" s="79">
        <v>6631</v>
      </c>
      <c r="E52" s="17" t="s">
        <v>78</v>
      </c>
      <c r="F52" s="115">
        <v>1265.45</v>
      </c>
      <c r="G52" s="72">
        <v>0</v>
      </c>
      <c r="H52" s="65">
        <v>0</v>
      </c>
      <c r="I52" s="54">
        <v>0</v>
      </c>
      <c r="J52" s="55"/>
    </row>
    <row r="53" spans="1:13" x14ac:dyDescent="0.25">
      <c r="A53" s="79"/>
      <c r="B53" s="80">
        <v>68</v>
      </c>
      <c r="C53" s="80"/>
      <c r="D53" s="80"/>
      <c r="E53" s="16" t="s">
        <v>79</v>
      </c>
      <c r="F53" s="113">
        <v>0</v>
      </c>
      <c r="G53" s="114">
        <v>1300</v>
      </c>
      <c r="H53" s="64">
        <v>10640.76</v>
      </c>
      <c r="I53" s="53"/>
      <c r="J53" s="53">
        <v>818.52</v>
      </c>
    </row>
    <row r="54" spans="1:13" x14ac:dyDescent="0.25">
      <c r="A54" s="79"/>
      <c r="B54" s="79"/>
      <c r="C54" s="79">
        <v>681</v>
      </c>
      <c r="D54" s="79"/>
      <c r="E54" s="17" t="s">
        <v>146</v>
      </c>
      <c r="F54" s="115">
        <v>0</v>
      </c>
      <c r="G54" s="72">
        <v>650</v>
      </c>
      <c r="H54" s="65">
        <v>0</v>
      </c>
      <c r="I54" s="55"/>
      <c r="J54" s="55"/>
    </row>
    <row r="55" spans="1:13" x14ac:dyDescent="0.25">
      <c r="A55" s="79"/>
      <c r="B55" s="79"/>
      <c r="C55" s="79"/>
      <c r="D55" s="79">
        <v>6819</v>
      </c>
      <c r="E55" s="17" t="s">
        <v>147</v>
      </c>
      <c r="F55" s="115">
        <v>0</v>
      </c>
      <c r="G55" s="72">
        <v>650</v>
      </c>
      <c r="H55" s="65">
        <v>0</v>
      </c>
      <c r="I55" s="55"/>
      <c r="J55" s="55"/>
    </row>
    <row r="56" spans="1:13" x14ac:dyDescent="0.25">
      <c r="A56" s="79"/>
      <c r="B56" s="79"/>
      <c r="C56" s="79">
        <v>683</v>
      </c>
      <c r="D56" s="79"/>
      <c r="E56" s="19" t="s">
        <v>80</v>
      </c>
      <c r="F56" s="115">
        <v>0</v>
      </c>
      <c r="G56" s="72">
        <v>1300</v>
      </c>
      <c r="H56" s="67">
        <v>10640.76</v>
      </c>
      <c r="I56" s="60"/>
      <c r="J56" s="60">
        <v>818.52</v>
      </c>
    </row>
    <row r="57" spans="1:13" x14ac:dyDescent="0.25">
      <c r="A57" s="79"/>
      <c r="B57" s="79"/>
      <c r="C57" s="79"/>
      <c r="D57" s="79">
        <v>6831</v>
      </c>
      <c r="E57" s="19" t="s">
        <v>80</v>
      </c>
      <c r="F57" s="115">
        <v>0</v>
      </c>
      <c r="G57" s="72">
        <v>1300</v>
      </c>
      <c r="H57" s="68">
        <v>10640.76</v>
      </c>
      <c r="I57" s="61"/>
      <c r="J57" s="61"/>
    </row>
    <row r="58" spans="1:13" ht="13.5" customHeight="1" x14ac:dyDescent="0.25">
      <c r="A58" s="10"/>
      <c r="B58" s="10"/>
      <c r="C58" s="10"/>
      <c r="D58" s="10"/>
      <c r="E58" s="10"/>
      <c r="F58" s="26"/>
      <c r="G58" s="26"/>
      <c r="H58" s="27"/>
      <c r="I58" s="27"/>
      <c r="J58" s="10"/>
    </row>
    <row r="59" spans="1:13" ht="36" customHeight="1" x14ac:dyDescent="0.25">
      <c r="A59" s="175" t="s">
        <v>5</v>
      </c>
      <c r="B59" s="176"/>
      <c r="C59" s="176"/>
      <c r="D59" s="176"/>
      <c r="E59" s="177"/>
      <c r="F59" s="9" t="s">
        <v>428</v>
      </c>
      <c r="G59" s="9" t="s">
        <v>396</v>
      </c>
      <c r="H59" s="9" t="s">
        <v>405</v>
      </c>
      <c r="I59" s="9" t="s">
        <v>406</v>
      </c>
      <c r="J59" s="9" t="s">
        <v>422</v>
      </c>
    </row>
    <row r="60" spans="1:13" s="3" customFormat="1" ht="11.25" x14ac:dyDescent="0.2">
      <c r="A60" s="175">
        <v>1</v>
      </c>
      <c r="B60" s="176"/>
      <c r="C60" s="176"/>
      <c r="D60" s="176"/>
      <c r="E60" s="177"/>
      <c r="F60" s="9">
        <v>2</v>
      </c>
      <c r="G60" s="9">
        <v>3</v>
      </c>
      <c r="H60" s="9">
        <v>4</v>
      </c>
      <c r="I60" s="9">
        <v>5</v>
      </c>
      <c r="J60" s="9">
        <v>6</v>
      </c>
    </row>
    <row r="61" spans="1:13" x14ac:dyDescent="0.25">
      <c r="A61" s="16"/>
      <c r="B61" s="16"/>
      <c r="C61" s="16"/>
      <c r="D61" s="16"/>
      <c r="E61" s="16" t="s">
        <v>31</v>
      </c>
      <c r="F61" s="28">
        <v>237121.29</v>
      </c>
      <c r="G61" s="28">
        <v>2618430</v>
      </c>
      <c r="H61" s="43">
        <v>322728.12</v>
      </c>
      <c r="I61" s="141">
        <f>(H61/F61)*100</f>
        <v>136.10254903724586</v>
      </c>
      <c r="J61" s="141">
        <f>(H61/G61)*100</f>
        <v>12.325252918733746</v>
      </c>
    </row>
    <row r="62" spans="1:13" x14ac:dyDescent="0.25">
      <c r="A62" s="77">
        <v>3</v>
      </c>
      <c r="B62" s="77"/>
      <c r="C62" s="77"/>
      <c r="D62" s="77"/>
      <c r="E62" s="16" t="s">
        <v>3</v>
      </c>
      <c r="F62" s="28">
        <v>210566.11</v>
      </c>
      <c r="G62" s="28">
        <v>1128130</v>
      </c>
      <c r="H62" s="43">
        <v>322728.12</v>
      </c>
      <c r="I62" s="141">
        <f t="shared" ref="I62:I112" si="0">(H62/F62)*100</f>
        <v>153.26688611002029</v>
      </c>
      <c r="J62" s="141">
        <f t="shared" ref="J62:J113" si="1">(H62/G62)*100</f>
        <v>28.607351989575669</v>
      </c>
      <c r="M62" s="84"/>
    </row>
    <row r="63" spans="1:13" x14ac:dyDescent="0.25">
      <c r="A63" s="77"/>
      <c r="B63" s="77">
        <v>31</v>
      </c>
      <c r="C63" s="77"/>
      <c r="D63" s="77"/>
      <c r="E63" s="16" t="s">
        <v>4</v>
      </c>
      <c r="F63" s="28">
        <v>49992.36</v>
      </c>
      <c r="G63" s="28">
        <v>242750</v>
      </c>
      <c r="H63" s="43">
        <v>31049.5</v>
      </c>
      <c r="I63" s="141">
        <f t="shared" si="0"/>
        <v>62.108490177299089</v>
      </c>
      <c r="J63" s="141">
        <f t="shared" si="1"/>
        <v>12.790731204943356</v>
      </c>
    </row>
    <row r="64" spans="1:13" x14ac:dyDescent="0.25">
      <c r="A64" s="79"/>
      <c r="B64" s="79"/>
      <c r="C64" s="79">
        <v>311</v>
      </c>
      <c r="D64" s="79"/>
      <c r="E64" s="18" t="s">
        <v>21</v>
      </c>
      <c r="F64" s="46">
        <v>42036</v>
      </c>
      <c r="G64" s="46">
        <v>196900</v>
      </c>
      <c r="H64" s="145">
        <v>26304.47</v>
      </c>
      <c r="I64" s="142">
        <f t="shared" si="0"/>
        <v>62.57605385859739</v>
      </c>
      <c r="J64" s="142">
        <f t="shared" si="1"/>
        <v>13.359304215337737</v>
      </c>
    </row>
    <row r="65" spans="1:13" x14ac:dyDescent="0.25">
      <c r="A65" s="79"/>
      <c r="B65" s="79"/>
      <c r="C65" s="79"/>
      <c r="D65" s="79">
        <v>3111</v>
      </c>
      <c r="E65" s="18" t="s">
        <v>22</v>
      </c>
      <c r="F65" s="46">
        <v>42036.6</v>
      </c>
      <c r="G65" s="46">
        <v>196900</v>
      </c>
      <c r="H65" s="145">
        <v>26304.47</v>
      </c>
      <c r="I65" s="142">
        <f t="shared" si="0"/>
        <v>62.575160693300603</v>
      </c>
      <c r="J65" s="142">
        <f t="shared" si="1"/>
        <v>13.359304215337737</v>
      </c>
    </row>
    <row r="66" spans="1:13" x14ac:dyDescent="0.25">
      <c r="A66" s="79"/>
      <c r="B66" s="79"/>
      <c r="C66" s="79">
        <v>312</v>
      </c>
      <c r="D66" s="79"/>
      <c r="E66" s="18" t="s">
        <v>83</v>
      </c>
      <c r="F66" s="46">
        <v>1069.58</v>
      </c>
      <c r="G66" s="46">
        <v>15450</v>
      </c>
      <c r="H66" s="47">
        <v>406.98</v>
      </c>
      <c r="I66" s="142">
        <f t="shared" si="0"/>
        <v>38.050449709231664</v>
      </c>
      <c r="J66" s="142">
        <f t="shared" si="1"/>
        <v>2.6341747572815537</v>
      </c>
    </row>
    <row r="67" spans="1:13" x14ac:dyDescent="0.25">
      <c r="A67" s="79"/>
      <c r="B67" s="79"/>
      <c r="C67" s="79"/>
      <c r="D67" s="79">
        <v>3121</v>
      </c>
      <c r="E67" s="18" t="s">
        <v>83</v>
      </c>
      <c r="F67" s="46">
        <v>1069.58</v>
      </c>
      <c r="G67" s="46">
        <v>15450</v>
      </c>
      <c r="H67" s="47">
        <v>406.98</v>
      </c>
      <c r="I67" s="142">
        <f t="shared" si="0"/>
        <v>38.050449709231664</v>
      </c>
      <c r="J67" s="142">
        <f t="shared" si="1"/>
        <v>2.6341747572815537</v>
      </c>
    </row>
    <row r="68" spans="1:13" x14ac:dyDescent="0.25">
      <c r="A68" s="79"/>
      <c r="B68" s="79"/>
      <c r="C68" s="79">
        <v>313</v>
      </c>
      <c r="D68" s="79"/>
      <c r="E68" s="18" t="s">
        <v>84</v>
      </c>
      <c r="F68" s="46">
        <v>6886.18</v>
      </c>
      <c r="G68" s="46">
        <v>30400</v>
      </c>
      <c r="H68" s="145">
        <v>4338.05</v>
      </c>
      <c r="I68" s="142">
        <f t="shared" si="0"/>
        <v>62.996465384291433</v>
      </c>
      <c r="J68" s="142">
        <f t="shared" si="1"/>
        <v>14.269901315789474</v>
      </c>
    </row>
    <row r="69" spans="1:13" x14ac:dyDescent="0.25">
      <c r="A69" s="79"/>
      <c r="B69" s="79"/>
      <c r="C69" s="79"/>
      <c r="D69" s="79">
        <v>3132</v>
      </c>
      <c r="E69" s="18" t="s">
        <v>85</v>
      </c>
      <c r="F69" s="46">
        <v>6886.18</v>
      </c>
      <c r="G69" s="46">
        <v>30400</v>
      </c>
      <c r="H69" s="145">
        <v>4338.05</v>
      </c>
      <c r="I69" s="142">
        <f t="shared" si="0"/>
        <v>62.996465384291433</v>
      </c>
      <c r="J69" s="142">
        <f t="shared" si="1"/>
        <v>14.269901315789474</v>
      </c>
    </row>
    <row r="70" spans="1:13" x14ac:dyDescent="0.25">
      <c r="A70" s="79"/>
      <c r="B70" s="80">
        <v>32</v>
      </c>
      <c r="C70" s="81"/>
      <c r="D70" s="81"/>
      <c r="E70" s="20" t="s">
        <v>16</v>
      </c>
      <c r="F70" s="28">
        <v>131699</v>
      </c>
      <c r="G70" s="28">
        <v>738280</v>
      </c>
      <c r="H70" s="43">
        <v>214212.08</v>
      </c>
      <c r="I70" s="141">
        <f>(H70/F70)*100</f>
        <v>162.65277640680642</v>
      </c>
      <c r="J70" s="141">
        <f>(H70/G70)*100</f>
        <v>29.01501869209514</v>
      </c>
      <c r="M70" s="84"/>
    </row>
    <row r="71" spans="1:13" x14ac:dyDescent="0.25">
      <c r="A71" s="79"/>
      <c r="B71" s="79"/>
      <c r="C71" s="79">
        <v>321</v>
      </c>
      <c r="D71" s="79"/>
      <c r="E71" s="18" t="s">
        <v>23</v>
      </c>
      <c r="F71" s="46">
        <v>3066.26</v>
      </c>
      <c r="G71" s="46">
        <v>10880</v>
      </c>
      <c r="H71" s="146">
        <v>1349.91</v>
      </c>
      <c r="I71" s="142">
        <f t="shared" si="0"/>
        <v>44.024642398231066</v>
      </c>
      <c r="J71" s="142">
        <f t="shared" si="1"/>
        <v>12.407261029411766</v>
      </c>
    </row>
    <row r="72" spans="1:13" x14ac:dyDescent="0.25">
      <c r="A72" s="79"/>
      <c r="B72" s="80"/>
      <c r="C72" s="79"/>
      <c r="D72" s="79">
        <v>3212</v>
      </c>
      <c r="E72" s="19" t="s">
        <v>86</v>
      </c>
      <c r="F72" s="46">
        <v>3048.66</v>
      </c>
      <c r="G72" s="46">
        <v>7880</v>
      </c>
      <c r="H72" s="47">
        <v>855.83</v>
      </c>
      <c r="I72" s="142">
        <f t="shared" si="0"/>
        <v>28.072333418616708</v>
      </c>
      <c r="J72" s="142">
        <f t="shared" si="1"/>
        <v>10.860786802030457</v>
      </c>
    </row>
    <row r="73" spans="1:13" x14ac:dyDescent="0.25">
      <c r="A73" s="79"/>
      <c r="B73" s="80"/>
      <c r="C73" s="79"/>
      <c r="D73" s="79">
        <v>3213</v>
      </c>
      <c r="E73" s="18" t="s">
        <v>87</v>
      </c>
      <c r="F73" s="46">
        <v>0</v>
      </c>
      <c r="G73" s="46">
        <v>2000</v>
      </c>
      <c r="H73" s="47">
        <v>294.08</v>
      </c>
      <c r="I73" s="142">
        <v>0</v>
      </c>
      <c r="J73" s="142">
        <f t="shared" si="1"/>
        <v>14.704000000000001</v>
      </c>
    </row>
    <row r="74" spans="1:13" x14ac:dyDescent="0.25">
      <c r="A74" s="79"/>
      <c r="B74" s="79"/>
      <c r="C74" s="79"/>
      <c r="D74" s="79">
        <v>3214</v>
      </c>
      <c r="E74" s="18" t="s">
        <v>88</v>
      </c>
      <c r="F74" s="46">
        <v>17.600000000000001</v>
      </c>
      <c r="G74" s="46">
        <v>1000</v>
      </c>
      <c r="H74" s="47">
        <v>200</v>
      </c>
      <c r="I74" s="142">
        <f t="shared" si="0"/>
        <v>1136.3636363636363</v>
      </c>
      <c r="J74" s="142">
        <f t="shared" si="1"/>
        <v>20</v>
      </c>
    </row>
    <row r="75" spans="1:13" x14ac:dyDescent="0.25">
      <c r="A75" s="79"/>
      <c r="B75" s="79"/>
      <c r="C75" s="79">
        <v>322</v>
      </c>
      <c r="D75" s="79"/>
      <c r="E75" s="18" t="s">
        <v>89</v>
      </c>
      <c r="F75" s="46">
        <v>29205.69</v>
      </c>
      <c r="G75" s="46">
        <v>79350</v>
      </c>
      <c r="H75" s="47">
        <v>20519</v>
      </c>
      <c r="I75" s="142">
        <f t="shared" si="0"/>
        <v>70.256857482223495</v>
      </c>
      <c r="J75" s="142">
        <f t="shared" si="1"/>
        <v>25.858853182104603</v>
      </c>
    </row>
    <row r="76" spans="1:13" x14ac:dyDescent="0.25">
      <c r="A76" s="79"/>
      <c r="B76" s="79"/>
      <c r="C76" s="79"/>
      <c r="D76" s="79">
        <v>3221</v>
      </c>
      <c r="E76" s="18" t="s">
        <v>90</v>
      </c>
      <c r="F76" s="46">
        <v>2092.36</v>
      </c>
      <c r="G76" s="46">
        <v>7650</v>
      </c>
      <c r="H76" s="47">
        <v>988.37</v>
      </c>
      <c r="I76" s="142">
        <f t="shared" si="0"/>
        <v>47.237091131545242</v>
      </c>
      <c r="J76" s="142">
        <f t="shared" si="1"/>
        <v>12.91986928104575</v>
      </c>
    </row>
    <row r="77" spans="1:13" x14ac:dyDescent="0.25">
      <c r="A77" s="79"/>
      <c r="B77" s="79"/>
      <c r="C77" s="79"/>
      <c r="D77" s="79">
        <v>3222</v>
      </c>
      <c r="E77" s="18" t="s">
        <v>91</v>
      </c>
      <c r="F77" s="46">
        <v>9521.01</v>
      </c>
      <c r="G77" s="46">
        <v>22000</v>
      </c>
      <c r="H77" s="47">
        <v>0</v>
      </c>
      <c r="I77" s="142">
        <f t="shared" si="0"/>
        <v>0</v>
      </c>
      <c r="J77" s="142">
        <f t="shared" si="1"/>
        <v>0</v>
      </c>
    </row>
    <row r="78" spans="1:13" x14ac:dyDescent="0.25">
      <c r="A78" s="79"/>
      <c r="B78" s="79"/>
      <c r="C78" s="79"/>
      <c r="D78" s="79">
        <v>3223</v>
      </c>
      <c r="E78" s="18" t="s">
        <v>92</v>
      </c>
      <c r="F78" s="46">
        <v>12185.48</v>
      </c>
      <c r="G78" s="46">
        <v>31500</v>
      </c>
      <c r="H78" s="47">
        <v>10464.530000000001</v>
      </c>
      <c r="I78" s="142">
        <f t="shared" si="0"/>
        <v>85.877043825930542</v>
      </c>
      <c r="J78" s="142">
        <f>(H78/G78)*100</f>
        <v>33.220730158730163</v>
      </c>
    </row>
    <row r="79" spans="1:13" x14ac:dyDescent="0.25">
      <c r="A79" s="79"/>
      <c r="B79" s="79"/>
      <c r="C79" s="79"/>
      <c r="D79" s="79">
        <v>3224</v>
      </c>
      <c r="E79" s="18" t="s">
        <v>93</v>
      </c>
      <c r="F79" s="46">
        <v>606</v>
      </c>
      <c r="G79" s="46">
        <v>11600</v>
      </c>
      <c r="H79" s="47">
        <v>8991.2199999999993</v>
      </c>
      <c r="I79" s="142">
        <f t="shared" si="0"/>
        <v>1483.6996699669965</v>
      </c>
      <c r="J79" s="142">
        <f t="shared" si="1"/>
        <v>77.510517241379304</v>
      </c>
    </row>
    <row r="80" spans="1:13" x14ac:dyDescent="0.25">
      <c r="A80" s="79"/>
      <c r="B80" s="79"/>
      <c r="C80" s="79"/>
      <c r="D80" s="79">
        <v>3225</v>
      </c>
      <c r="E80" s="18" t="s">
        <v>96</v>
      </c>
      <c r="F80" s="46">
        <v>4800.8500000000004</v>
      </c>
      <c r="G80" s="46">
        <v>6100</v>
      </c>
      <c r="H80" s="47">
        <v>74.88</v>
      </c>
      <c r="I80" s="142">
        <f t="shared" si="0"/>
        <v>1.5597237989106094</v>
      </c>
      <c r="J80" s="142">
        <f t="shared" si="1"/>
        <v>1.2275409836065574</v>
      </c>
    </row>
    <row r="81" spans="1:10" x14ac:dyDescent="0.25">
      <c r="A81" s="79"/>
      <c r="B81" s="79"/>
      <c r="C81" s="79">
        <v>323</v>
      </c>
      <c r="D81" s="79"/>
      <c r="E81" s="18" t="s">
        <v>95</v>
      </c>
      <c r="F81" s="46">
        <v>74424.13</v>
      </c>
      <c r="G81" s="46">
        <v>598600</v>
      </c>
      <c r="H81" s="47">
        <v>161417.60999999999</v>
      </c>
      <c r="I81" s="142">
        <f t="shared" si="0"/>
        <v>216.88881012112603</v>
      </c>
      <c r="J81" s="142">
        <f t="shared" si="1"/>
        <v>26.965855329101235</v>
      </c>
    </row>
    <row r="82" spans="1:10" x14ac:dyDescent="0.25">
      <c r="A82" s="79"/>
      <c r="B82" s="79"/>
      <c r="C82" s="79"/>
      <c r="D82" s="79">
        <v>3231</v>
      </c>
      <c r="E82" s="18" t="s">
        <v>94</v>
      </c>
      <c r="F82" s="46">
        <v>1481.82</v>
      </c>
      <c r="G82" s="46">
        <v>4200</v>
      </c>
      <c r="H82" s="47">
        <v>2016.06</v>
      </c>
      <c r="I82" s="142">
        <f t="shared" si="0"/>
        <v>136.05296189820626</v>
      </c>
      <c r="J82" s="142">
        <f t="shared" si="1"/>
        <v>48.001428571428576</v>
      </c>
    </row>
    <row r="83" spans="1:10" x14ac:dyDescent="0.25">
      <c r="A83" s="79"/>
      <c r="B83" s="79"/>
      <c r="C83" s="79"/>
      <c r="D83" s="79">
        <v>3232</v>
      </c>
      <c r="E83" s="18" t="s">
        <v>97</v>
      </c>
      <c r="F83" s="46">
        <v>37197.32</v>
      </c>
      <c r="G83" s="46">
        <v>458150</v>
      </c>
      <c r="H83" s="47">
        <v>77814.02</v>
      </c>
      <c r="I83" s="142">
        <f t="shared" si="0"/>
        <v>209.19254397897484</v>
      </c>
      <c r="J83" s="142">
        <f t="shared" si="1"/>
        <v>16.984398122885519</v>
      </c>
    </row>
    <row r="84" spans="1:10" x14ac:dyDescent="0.25">
      <c r="A84" s="79"/>
      <c r="B84" s="79"/>
      <c r="C84" s="79"/>
      <c r="D84" s="79">
        <v>3233</v>
      </c>
      <c r="E84" s="18" t="s">
        <v>98</v>
      </c>
      <c r="F84" s="46">
        <v>226.72</v>
      </c>
      <c r="G84" s="46">
        <v>4700</v>
      </c>
      <c r="H84" s="47">
        <v>4360.47</v>
      </c>
      <c r="I84" s="142">
        <f t="shared" si="0"/>
        <v>1923.2842272406494</v>
      </c>
      <c r="J84" s="142">
        <f t="shared" si="1"/>
        <v>92.775957446808519</v>
      </c>
    </row>
    <row r="85" spans="1:10" x14ac:dyDescent="0.25">
      <c r="A85" s="79"/>
      <c r="B85" s="79"/>
      <c r="C85" s="79"/>
      <c r="D85" s="79">
        <v>3234</v>
      </c>
      <c r="E85" s="18" t="s">
        <v>99</v>
      </c>
      <c r="F85" s="46">
        <v>1302.26</v>
      </c>
      <c r="G85" s="46">
        <v>7100</v>
      </c>
      <c r="H85" s="47">
        <v>1842.68</v>
      </c>
      <c r="I85" s="142">
        <f t="shared" si="0"/>
        <v>141.49862546649672</v>
      </c>
      <c r="J85" s="142">
        <f t="shared" si="1"/>
        <v>25.953239436619718</v>
      </c>
    </row>
    <row r="86" spans="1:10" x14ac:dyDescent="0.25">
      <c r="A86" s="79"/>
      <c r="B86" s="79"/>
      <c r="C86" s="79"/>
      <c r="D86" s="79">
        <v>3235</v>
      </c>
      <c r="E86" s="18" t="s">
        <v>100</v>
      </c>
      <c r="F86" s="46">
        <v>0</v>
      </c>
      <c r="G86" s="46">
        <v>25000</v>
      </c>
      <c r="H86" s="47">
        <v>0</v>
      </c>
      <c r="I86" s="142">
        <v>0</v>
      </c>
      <c r="J86" s="142">
        <f t="shared" si="1"/>
        <v>0</v>
      </c>
    </row>
    <row r="87" spans="1:10" x14ac:dyDescent="0.25">
      <c r="A87" s="79"/>
      <c r="B87" s="79"/>
      <c r="C87" s="79"/>
      <c r="D87" s="79">
        <v>3236</v>
      </c>
      <c r="E87" s="18" t="s">
        <v>101</v>
      </c>
      <c r="F87" s="46">
        <v>1313.38</v>
      </c>
      <c r="G87" s="46">
        <v>9400</v>
      </c>
      <c r="H87" s="47">
        <v>6433.86</v>
      </c>
      <c r="I87" s="142">
        <f t="shared" si="0"/>
        <v>489.87041069606659</v>
      </c>
      <c r="J87" s="142">
        <f>(H87/G87)*100</f>
        <v>68.445319148936164</v>
      </c>
    </row>
    <row r="88" spans="1:10" x14ac:dyDescent="0.25">
      <c r="A88" s="79"/>
      <c r="B88" s="79"/>
      <c r="C88" s="79"/>
      <c r="D88" s="79">
        <v>3237</v>
      </c>
      <c r="E88" s="18" t="s">
        <v>102</v>
      </c>
      <c r="F88" s="46">
        <v>14282.43</v>
      </c>
      <c r="G88" s="46">
        <v>58400</v>
      </c>
      <c r="H88" s="47">
        <v>59597.65</v>
      </c>
      <c r="I88" s="142">
        <f t="shared" si="0"/>
        <v>417.27948255303897</v>
      </c>
      <c r="J88" s="142">
        <f t="shared" si="1"/>
        <v>102.05077054794521</v>
      </c>
    </row>
    <row r="89" spans="1:10" x14ac:dyDescent="0.25">
      <c r="A89" s="79"/>
      <c r="B89" s="79"/>
      <c r="C89" s="79"/>
      <c r="D89" s="79">
        <v>3238</v>
      </c>
      <c r="E89" s="18" t="s">
        <v>103</v>
      </c>
      <c r="F89" s="46">
        <v>4122.6400000000003</v>
      </c>
      <c r="G89" s="46">
        <v>8100</v>
      </c>
      <c r="H89" s="47">
        <v>2344.4299999999998</v>
      </c>
      <c r="I89" s="142">
        <f t="shared" si="0"/>
        <v>56.867201598975406</v>
      </c>
      <c r="J89" s="142">
        <f>(H89/G89)*100</f>
        <v>28.94358024691358</v>
      </c>
    </row>
    <row r="90" spans="1:10" x14ac:dyDescent="0.25">
      <c r="A90" s="79"/>
      <c r="B90" s="79"/>
      <c r="C90" s="79"/>
      <c r="D90" s="79">
        <v>3239</v>
      </c>
      <c r="E90" s="18" t="s">
        <v>104</v>
      </c>
      <c r="F90" s="46">
        <v>14497.56</v>
      </c>
      <c r="G90" s="46">
        <v>23550</v>
      </c>
      <c r="H90" s="47">
        <v>7008.44</v>
      </c>
      <c r="I90" s="142">
        <f t="shared" si="0"/>
        <v>48.34220379153458</v>
      </c>
      <c r="J90" s="142">
        <f t="shared" si="1"/>
        <v>29.759830148619955</v>
      </c>
    </row>
    <row r="91" spans="1:10" x14ac:dyDescent="0.25">
      <c r="A91" s="79"/>
      <c r="B91" s="79"/>
      <c r="C91" s="79">
        <v>329</v>
      </c>
      <c r="D91" s="79"/>
      <c r="E91" s="18" t="s">
        <v>105</v>
      </c>
      <c r="F91" s="46">
        <v>25003.82</v>
      </c>
      <c r="G91" s="46">
        <v>49450</v>
      </c>
      <c r="H91" s="47">
        <v>30925.56</v>
      </c>
      <c r="I91" s="142">
        <f t="shared" si="0"/>
        <v>123.68334118546687</v>
      </c>
      <c r="J91" s="142">
        <f t="shared" si="1"/>
        <v>62.539049544994953</v>
      </c>
    </row>
    <row r="92" spans="1:10" ht="22.5" x14ac:dyDescent="0.25">
      <c r="A92" s="79"/>
      <c r="B92" s="79"/>
      <c r="C92" s="79"/>
      <c r="D92" s="79">
        <v>3291</v>
      </c>
      <c r="E92" s="19" t="s">
        <v>106</v>
      </c>
      <c r="F92" s="46">
        <v>13133</v>
      </c>
      <c r="G92" s="46">
        <v>6000</v>
      </c>
      <c r="H92" s="47">
        <v>404.24</v>
      </c>
      <c r="I92" s="142">
        <f t="shared" si="0"/>
        <v>3.0780476661844207</v>
      </c>
      <c r="J92" s="142">
        <f t="shared" si="1"/>
        <v>6.7373333333333338</v>
      </c>
    </row>
    <row r="93" spans="1:10" x14ac:dyDescent="0.25">
      <c r="A93" s="79"/>
      <c r="B93" s="79"/>
      <c r="C93" s="79"/>
      <c r="D93" s="79">
        <v>3292</v>
      </c>
      <c r="E93" s="18" t="s">
        <v>107</v>
      </c>
      <c r="F93" s="46">
        <v>172.77</v>
      </c>
      <c r="G93" s="46">
        <v>450</v>
      </c>
      <c r="H93" s="47">
        <v>499.13</v>
      </c>
      <c r="I93" s="142">
        <f t="shared" si="0"/>
        <v>288.89853562539793</v>
      </c>
      <c r="J93" s="142">
        <f t="shared" si="1"/>
        <v>110.91777777777779</v>
      </c>
    </row>
    <row r="94" spans="1:10" x14ac:dyDescent="0.25">
      <c r="A94" s="79"/>
      <c r="B94" s="79"/>
      <c r="C94" s="79"/>
      <c r="D94" s="79">
        <v>3293</v>
      </c>
      <c r="E94" s="18" t="s">
        <v>108</v>
      </c>
      <c r="F94" s="46">
        <v>0</v>
      </c>
      <c r="G94" s="46">
        <v>5000</v>
      </c>
      <c r="H94" s="47">
        <v>4462.67</v>
      </c>
      <c r="I94" s="142">
        <v>0</v>
      </c>
      <c r="J94" s="142">
        <f t="shared" si="1"/>
        <v>89.253399999999999</v>
      </c>
    </row>
    <row r="95" spans="1:10" x14ac:dyDescent="0.25">
      <c r="A95" s="79"/>
      <c r="B95" s="79"/>
      <c r="C95" s="79"/>
      <c r="D95" s="79">
        <v>3294</v>
      </c>
      <c r="E95" s="18" t="s">
        <v>109</v>
      </c>
      <c r="F95" s="46">
        <v>0</v>
      </c>
      <c r="G95" s="46">
        <v>2500</v>
      </c>
      <c r="H95" s="47">
        <v>0</v>
      </c>
      <c r="I95" s="142">
        <v>0</v>
      </c>
      <c r="J95" s="142">
        <f t="shared" si="1"/>
        <v>0</v>
      </c>
    </row>
    <row r="96" spans="1:10" x14ac:dyDescent="0.25">
      <c r="A96" s="79"/>
      <c r="B96" s="79"/>
      <c r="C96" s="79"/>
      <c r="D96" s="79">
        <v>3295</v>
      </c>
      <c r="E96" s="18" t="s">
        <v>123</v>
      </c>
      <c r="F96" s="46">
        <v>956.93</v>
      </c>
      <c r="G96" s="46">
        <v>3600</v>
      </c>
      <c r="H96" s="47">
        <v>5228.74</v>
      </c>
      <c r="I96" s="142">
        <f t="shared" si="0"/>
        <v>546.40778322343328</v>
      </c>
      <c r="J96" s="142">
        <f t="shared" si="1"/>
        <v>145.24277777777777</v>
      </c>
    </row>
    <row r="97" spans="1:10" x14ac:dyDescent="0.25">
      <c r="A97" s="79"/>
      <c r="B97" s="79"/>
      <c r="C97" s="79"/>
      <c r="D97" s="79">
        <v>3296</v>
      </c>
      <c r="E97" s="18" t="s">
        <v>110</v>
      </c>
      <c r="F97" s="46">
        <v>464.52</v>
      </c>
      <c r="G97" s="46">
        <v>500</v>
      </c>
      <c r="H97" s="47">
        <v>0</v>
      </c>
      <c r="I97" s="142">
        <f t="shared" si="0"/>
        <v>0</v>
      </c>
      <c r="J97" s="142">
        <f>(H97/G97)*100</f>
        <v>0</v>
      </c>
    </row>
    <row r="98" spans="1:10" x14ac:dyDescent="0.25">
      <c r="A98" s="79"/>
      <c r="B98" s="79"/>
      <c r="C98" s="79"/>
      <c r="D98" s="79">
        <v>3299</v>
      </c>
      <c r="E98" s="18" t="s">
        <v>105</v>
      </c>
      <c r="F98" s="46">
        <v>10276.6</v>
      </c>
      <c r="G98" s="46">
        <v>31400</v>
      </c>
      <c r="H98" s="47">
        <v>20330.78</v>
      </c>
      <c r="I98" s="142">
        <f t="shared" si="0"/>
        <v>197.83566549247803</v>
      </c>
      <c r="J98" s="142">
        <f t="shared" si="1"/>
        <v>64.747707006369424</v>
      </c>
    </row>
    <row r="99" spans="1:10" x14ac:dyDescent="0.25">
      <c r="A99" s="79"/>
      <c r="B99" s="80">
        <v>34</v>
      </c>
      <c r="C99" s="80"/>
      <c r="D99" s="80"/>
      <c r="E99" s="20" t="s">
        <v>111</v>
      </c>
      <c r="F99" s="28">
        <v>25821.46</v>
      </c>
      <c r="G99" s="28">
        <v>26250</v>
      </c>
      <c r="H99" s="43">
        <v>651.99</v>
      </c>
      <c r="I99" s="141">
        <f t="shared" si="0"/>
        <v>2.5249927773255272</v>
      </c>
      <c r="J99" s="141">
        <f t="shared" si="1"/>
        <v>2.4837714285714285</v>
      </c>
    </row>
    <row r="100" spans="1:10" x14ac:dyDescent="0.25">
      <c r="A100" s="79"/>
      <c r="B100" s="79"/>
      <c r="C100" s="79">
        <v>343</v>
      </c>
      <c r="D100" s="79"/>
      <c r="E100" s="18" t="s">
        <v>112</v>
      </c>
      <c r="F100" s="46">
        <v>25821.46</v>
      </c>
      <c r="G100" s="46">
        <v>26250</v>
      </c>
      <c r="H100" s="47">
        <v>651.99</v>
      </c>
      <c r="I100" s="142">
        <f t="shared" si="0"/>
        <v>2.5249927773255272</v>
      </c>
      <c r="J100" s="142">
        <f t="shared" si="1"/>
        <v>2.4837714285714285</v>
      </c>
    </row>
    <row r="101" spans="1:10" x14ac:dyDescent="0.25">
      <c r="A101" s="79"/>
      <c r="B101" s="79"/>
      <c r="C101" s="79"/>
      <c r="D101" s="79">
        <v>3431</v>
      </c>
      <c r="E101" s="18" t="s">
        <v>113</v>
      </c>
      <c r="F101" s="46">
        <v>899.41</v>
      </c>
      <c r="G101" s="46">
        <v>2050</v>
      </c>
      <c r="H101" s="47">
        <v>651.99</v>
      </c>
      <c r="I101" s="142">
        <f t="shared" si="0"/>
        <v>72.490855116131698</v>
      </c>
      <c r="J101" s="142">
        <f t="shared" si="1"/>
        <v>31.804390243902443</v>
      </c>
    </row>
    <row r="102" spans="1:10" x14ac:dyDescent="0.25">
      <c r="A102" s="79"/>
      <c r="B102" s="79"/>
      <c r="C102" s="79"/>
      <c r="D102" s="79">
        <v>3433</v>
      </c>
      <c r="E102" s="18" t="s">
        <v>124</v>
      </c>
      <c r="F102" s="46">
        <v>24855.69</v>
      </c>
      <c r="G102" s="46">
        <v>24000</v>
      </c>
      <c r="H102" s="47">
        <v>0</v>
      </c>
      <c r="I102" s="142">
        <f t="shared" si="0"/>
        <v>0</v>
      </c>
      <c r="J102" s="142">
        <f t="shared" si="1"/>
        <v>0</v>
      </c>
    </row>
    <row r="103" spans="1:10" x14ac:dyDescent="0.25">
      <c r="A103" s="79"/>
      <c r="B103" s="79"/>
      <c r="C103" s="79"/>
      <c r="D103" s="79">
        <v>3434</v>
      </c>
      <c r="E103" s="18" t="s">
        <v>125</v>
      </c>
      <c r="F103" s="46">
        <v>66.36</v>
      </c>
      <c r="G103" s="46">
        <v>200</v>
      </c>
      <c r="H103" s="47">
        <v>0</v>
      </c>
      <c r="I103" s="142">
        <f t="shared" si="0"/>
        <v>0</v>
      </c>
      <c r="J103" s="142">
        <f t="shared" si="1"/>
        <v>0</v>
      </c>
    </row>
    <row r="104" spans="1:10" x14ac:dyDescent="0.25">
      <c r="A104" s="79"/>
      <c r="B104" s="80">
        <v>36</v>
      </c>
      <c r="C104" s="80"/>
      <c r="D104" s="80"/>
      <c r="E104" s="20" t="s">
        <v>114</v>
      </c>
      <c r="F104" s="28">
        <v>469.35</v>
      </c>
      <c r="G104" s="28">
        <v>1800</v>
      </c>
      <c r="H104" s="43">
        <v>58844.26</v>
      </c>
      <c r="I104" s="141">
        <f t="shared" si="0"/>
        <v>12537.394268669435</v>
      </c>
      <c r="J104" s="141">
        <f t="shared" si="1"/>
        <v>3269.1255555555558</v>
      </c>
    </row>
    <row r="105" spans="1:10" x14ac:dyDescent="0.25">
      <c r="A105" s="79"/>
      <c r="B105" s="79"/>
      <c r="C105" s="79">
        <v>366</v>
      </c>
      <c r="D105" s="79"/>
      <c r="E105" s="18" t="s">
        <v>115</v>
      </c>
      <c r="F105" s="46">
        <v>469.35</v>
      </c>
      <c r="G105" s="46">
        <v>1800</v>
      </c>
      <c r="H105" s="47">
        <v>447.87</v>
      </c>
      <c r="I105" s="142">
        <f t="shared" si="0"/>
        <v>95.423457973793532</v>
      </c>
      <c r="J105" s="142">
        <f t="shared" si="1"/>
        <v>24.881666666666664</v>
      </c>
    </row>
    <row r="106" spans="1:10" ht="22.5" x14ac:dyDescent="0.25">
      <c r="A106" s="79"/>
      <c r="B106" s="79"/>
      <c r="C106" s="79"/>
      <c r="D106" s="79">
        <v>3661</v>
      </c>
      <c r="E106" s="19" t="s">
        <v>116</v>
      </c>
      <c r="F106" s="46">
        <v>469.35</v>
      </c>
      <c r="G106" s="46">
        <v>1800</v>
      </c>
      <c r="H106" s="47">
        <v>447.87</v>
      </c>
      <c r="I106" s="142">
        <f t="shared" si="0"/>
        <v>95.423457973793532</v>
      </c>
      <c r="J106" s="142">
        <f>(H106/G106)*100</f>
        <v>24.881666666666664</v>
      </c>
    </row>
    <row r="107" spans="1:10" ht="24" x14ac:dyDescent="0.25">
      <c r="A107" s="79"/>
      <c r="B107" s="79"/>
      <c r="C107" s="79">
        <v>367</v>
      </c>
      <c r="D107" s="79"/>
      <c r="E107" s="143" t="s">
        <v>448</v>
      </c>
      <c r="F107" s="46"/>
      <c r="G107" s="46">
        <v>97500</v>
      </c>
      <c r="H107" s="147">
        <v>58396.39</v>
      </c>
      <c r="I107" s="142"/>
      <c r="J107" s="142">
        <f>(H107/G107)*100</f>
        <v>59.89373333333333</v>
      </c>
    </row>
    <row r="108" spans="1:10" ht="24" x14ac:dyDescent="0.25">
      <c r="A108" s="79"/>
      <c r="B108" s="79"/>
      <c r="C108" s="79"/>
      <c r="D108" s="79">
        <v>3672</v>
      </c>
      <c r="E108" s="143" t="s">
        <v>449</v>
      </c>
      <c r="F108" s="46"/>
      <c r="G108" s="46">
        <v>97500</v>
      </c>
      <c r="H108" s="147">
        <v>58396.39</v>
      </c>
      <c r="I108" s="142"/>
      <c r="J108" s="142">
        <f>(H108/G108)*100</f>
        <v>59.89373333333333</v>
      </c>
    </row>
    <row r="109" spans="1:10" ht="22.5" x14ac:dyDescent="0.25">
      <c r="A109" s="79"/>
      <c r="B109" s="80">
        <v>37</v>
      </c>
      <c r="C109" s="80"/>
      <c r="D109" s="80"/>
      <c r="E109" s="24" t="s">
        <v>117</v>
      </c>
      <c r="F109" s="28">
        <v>2583.04</v>
      </c>
      <c r="G109" s="28">
        <v>26500</v>
      </c>
      <c r="H109" s="43">
        <v>8234.7199999999993</v>
      </c>
      <c r="I109" s="141">
        <f t="shared" si="0"/>
        <v>318.79955401387508</v>
      </c>
      <c r="J109" s="141">
        <f t="shared" si="1"/>
        <v>31.074415094339621</v>
      </c>
    </row>
    <row r="110" spans="1:10" x14ac:dyDescent="0.25">
      <c r="A110" s="79"/>
      <c r="B110" s="79"/>
      <c r="C110" s="79">
        <v>372</v>
      </c>
      <c r="D110" s="79"/>
      <c r="E110" s="19" t="s">
        <v>118</v>
      </c>
      <c r="F110" s="46">
        <v>2583.04</v>
      </c>
      <c r="G110" s="46">
        <v>26500</v>
      </c>
      <c r="H110" s="47">
        <v>8234.7199999999993</v>
      </c>
      <c r="I110" s="142">
        <f t="shared" si="0"/>
        <v>318.79955401387508</v>
      </c>
      <c r="J110" s="142">
        <f t="shared" si="1"/>
        <v>31.074415094339621</v>
      </c>
    </row>
    <row r="111" spans="1:10" x14ac:dyDescent="0.25">
      <c r="A111" s="79"/>
      <c r="B111" s="79"/>
      <c r="C111" s="79"/>
      <c r="D111" s="79">
        <v>3721</v>
      </c>
      <c r="E111" s="19" t="s">
        <v>120</v>
      </c>
      <c r="F111" s="46">
        <v>530.9</v>
      </c>
      <c r="G111" s="46">
        <v>6500</v>
      </c>
      <c r="H111" s="47">
        <v>1090.9000000000001</v>
      </c>
      <c r="I111" s="142">
        <f t="shared" si="0"/>
        <v>205.48125824072332</v>
      </c>
      <c r="J111" s="142">
        <f t="shared" si="1"/>
        <v>16.783076923076926</v>
      </c>
    </row>
    <row r="112" spans="1:10" x14ac:dyDescent="0.25">
      <c r="A112" s="79"/>
      <c r="B112" s="79"/>
      <c r="C112" s="79"/>
      <c r="D112" s="79">
        <v>3722</v>
      </c>
      <c r="E112" s="19" t="s">
        <v>119</v>
      </c>
      <c r="F112" s="46">
        <v>2052.14</v>
      </c>
      <c r="G112" s="46">
        <v>20000</v>
      </c>
      <c r="H112" s="47">
        <v>7143.82</v>
      </c>
      <c r="I112" s="142">
        <f t="shared" si="0"/>
        <v>348.11562563957625</v>
      </c>
      <c r="J112" s="142">
        <f t="shared" si="1"/>
        <v>35.719099999999997</v>
      </c>
    </row>
    <row r="113" spans="1:10" x14ac:dyDescent="0.25">
      <c r="A113" s="79"/>
      <c r="B113" s="80">
        <v>38</v>
      </c>
      <c r="C113" s="80"/>
      <c r="D113" s="80"/>
      <c r="E113" s="24" t="s">
        <v>121</v>
      </c>
      <c r="F113" s="28">
        <v>0</v>
      </c>
      <c r="G113" s="28">
        <v>92550</v>
      </c>
      <c r="H113" s="149">
        <v>9735.57</v>
      </c>
      <c r="I113" s="51"/>
      <c r="J113" s="141">
        <f t="shared" si="1"/>
        <v>10.519254457050241</v>
      </c>
    </row>
    <row r="114" spans="1:10" x14ac:dyDescent="0.25">
      <c r="A114" s="79"/>
      <c r="B114" s="79"/>
      <c r="C114" s="79">
        <v>381</v>
      </c>
      <c r="D114" s="79"/>
      <c r="E114" s="19" t="s">
        <v>78</v>
      </c>
      <c r="F114" s="46">
        <v>0</v>
      </c>
      <c r="G114" s="46">
        <v>54175</v>
      </c>
      <c r="H114" s="147">
        <v>9735.57</v>
      </c>
      <c r="I114" s="50"/>
      <c r="J114" s="142">
        <f>(H114/G114)*100</f>
        <v>17.970595293031842</v>
      </c>
    </row>
    <row r="115" spans="1:10" x14ac:dyDescent="0.25">
      <c r="A115" s="79"/>
      <c r="B115" s="79"/>
      <c r="C115" s="79"/>
      <c r="D115" s="79">
        <v>3811</v>
      </c>
      <c r="E115" s="19" t="s">
        <v>122</v>
      </c>
      <c r="F115" s="46">
        <v>0</v>
      </c>
      <c r="G115" s="46">
        <v>53175</v>
      </c>
      <c r="H115" s="147">
        <v>9735.57</v>
      </c>
      <c r="I115" s="50"/>
      <c r="J115" s="142">
        <f>(H115/G115)*100</f>
        <v>18.30854724964739</v>
      </c>
    </row>
    <row r="116" spans="1:10" x14ac:dyDescent="0.25">
      <c r="A116" s="79"/>
      <c r="B116" s="79"/>
      <c r="C116" s="79"/>
      <c r="D116" s="79">
        <v>3812</v>
      </c>
      <c r="E116" s="19" t="s">
        <v>126</v>
      </c>
      <c r="F116" s="46">
        <v>0</v>
      </c>
      <c r="G116" s="46">
        <v>1000</v>
      </c>
      <c r="H116" s="47">
        <v>0</v>
      </c>
      <c r="I116" s="50"/>
      <c r="J116" s="50"/>
    </row>
    <row r="117" spans="1:10" x14ac:dyDescent="0.25">
      <c r="A117" s="79"/>
      <c r="B117" s="79"/>
      <c r="C117" s="79">
        <v>382</v>
      </c>
      <c r="D117" s="79"/>
      <c r="E117" s="19" t="s">
        <v>127</v>
      </c>
      <c r="F117" s="46">
        <v>0</v>
      </c>
      <c r="G117" s="46">
        <v>20375</v>
      </c>
      <c r="H117" s="47">
        <v>0</v>
      </c>
      <c r="I117" s="50"/>
      <c r="J117" s="50"/>
    </row>
    <row r="118" spans="1:10" x14ac:dyDescent="0.25">
      <c r="A118" s="79"/>
      <c r="B118" s="79"/>
      <c r="C118" s="79"/>
      <c r="D118" s="79">
        <v>3821</v>
      </c>
      <c r="E118" s="19" t="s">
        <v>128</v>
      </c>
      <c r="F118" s="46">
        <v>0</v>
      </c>
      <c r="G118" s="46">
        <v>20375</v>
      </c>
      <c r="H118" s="47">
        <v>0</v>
      </c>
      <c r="I118" s="50"/>
      <c r="J118" s="50"/>
    </row>
    <row r="119" spans="1:10" x14ac:dyDescent="0.25">
      <c r="A119" s="79"/>
      <c r="B119" s="79"/>
      <c r="C119" s="79">
        <v>383</v>
      </c>
      <c r="D119" s="79"/>
      <c r="E119" s="19" t="s">
        <v>129</v>
      </c>
      <c r="F119" s="46">
        <v>0</v>
      </c>
      <c r="G119" s="46">
        <v>3000</v>
      </c>
      <c r="H119" s="47">
        <v>0</v>
      </c>
      <c r="I119" s="50"/>
      <c r="J119" s="50"/>
    </row>
    <row r="120" spans="1:10" x14ac:dyDescent="0.25">
      <c r="A120" s="79"/>
      <c r="B120" s="79"/>
      <c r="C120" s="79"/>
      <c r="D120" s="79">
        <v>3831</v>
      </c>
      <c r="E120" s="19" t="s">
        <v>130</v>
      </c>
      <c r="F120" s="46">
        <v>0</v>
      </c>
      <c r="G120" s="46">
        <v>3000</v>
      </c>
      <c r="H120" s="47">
        <v>0</v>
      </c>
      <c r="I120" s="50"/>
      <c r="J120" s="50"/>
    </row>
    <row r="121" spans="1:10" x14ac:dyDescent="0.25">
      <c r="A121" s="79"/>
      <c r="B121" s="79"/>
      <c r="C121" s="79">
        <v>386</v>
      </c>
      <c r="D121" s="79"/>
      <c r="E121" s="19" t="s">
        <v>131</v>
      </c>
      <c r="F121" s="46">
        <v>0</v>
      </c>
      <c r="G121" s="46">
        <v>15000</v>
      </c>
      <c r="H121" s="47">
        <v>0</v>
      </c>
      <c r="I121" s="50"/>
      <c r="J121" s="50"/>
    </row>
    <row r="122" spans="1:10" ht="22.5" x14ac:dyDescent="0.25">
      <c r="A122" s="79"/>
      <c r="B122" s="79"/>
      <c r="C122" s="79"/>
      <c r="D122" s="79">
        <v>3861</v>
      </c>
      <c r="E122" s="19" t="s">
        <v>132</v>
      </c>
      <c r="F122" s="46">
        <v>0</v>
      </c>
      <c r="G122" s="46">
        <v>15000</v>
      </c>
      <c r="H122" s="47">
        <v>0</v>
      </c>
      <c r="I122" s="50"/>
      <c r="J122" s="50"/>
    </row>
    <row r="123" spans="1:10" x14ac:dyDescent="0.25">
      <c r="A123" s="80">
        <v>4</v>
      </c>
      <c r="B123" s="79"/>
      <c r="C123" s="79"/>
      <c r="D123" s="79"/>
      <c r="E123" s="24" t="s">
        <v>133</v>
      </c>
      <c r="F123" s="28">
        <v>26555.18</v>
      </c>
      <c r="G123" s="28">
        <v>1490300</v>
      </c>
      <c r="H123" s="43">
        <v>0</v>
      </c>
      <c r="I123" s="51"/>
      <c r="J123" s="51"/>
    </row>
    <row r="124" spans="1:10" ht="22.5" x14ac:dyDescent="0.25">
      <c r="A124" s="79"/>
      <c r="B124" s="80">
        <v>42</v>
      </c>
      <c r="C124" s="80"/>
      <c r="D124" s="80"/>
      <c r="E124" s="24" t="s">
        <v>134</v>
      </c>
      <c r="F124" s="28">
        <v>26555.18</v>
      </c>
      <c r="G124" s="28">
        <v>544300</v>
      </c>
      <c r="H124" s="43">
        <v>0</v>
      </c>
      <c r="I124" s="51"/>
      <c r="J124" s="51"/>
    </row>
    <row r="125" spans="1:10" x14ac:dyDescent="0.25">
      <c r="A125" s="79"/>
      <c r="B125" s="79"/>
      <c r="C125" s="79">
        <v>421</v>
      </c>
      <c r="D125" s="79"/>
      <c r="E125" s="19" t="s">
        <v>135</v>
      </c>
      <c r="F125" s="46">
        <v>22852.98</v>
      </c>
      <c r="G125" s="46">
        <v>321300</v>
      </c>
      <c r="H125" s="47">
        <v>0</v>
      </c>
      <c r="I125" s="50"/>
      <c r="J125" s="50"/>
    </row>
    <row r="126" spans="1:10" x14ac:dyDescent="0.25">
      <c r="A126" s="79"/>
      <c r="B126" s="79"/>
      <c r="C126" s="79"/>
      <c r="D126" s="79">
        <v>4212</v>
      </c>
      <c r="E126" s="19" t="s">
        <v>136</v>
      </c>
      <c r="F126" s="46">
        <v>0</v>
      </c>
      <c r="G126" s="46">
        <v>13000</v>
      </c>
      <c r="H126" s="47">
        <v>0</v>
      </c>
      <c r="I126" s="50"/>
      <c r="J126" s="50"/>
    </row>
    <row r="127" spans="1:10" x14ac:dyDescent="0.25">
      <c r="A127" s="79"/>
      <c r="B127" s="79"/>
      <c r="C127" s="79"/>
      <c r="D127" s="79">
        <v>4213</v>
      </c>
      <c r="E127" s="19" t="s">
        <v>137</v>
      </c>
      <c r="F127" s="46">
        <v>0</v>
      </c>
      <c r="G127" s="46">
        <v>151300</v>
      </c>
      <c r="H127" s="47">
        <v>0</v>
      </c>
      <c r="I127" s="50"/>
      <c r="J127" s="50"/>
    </row>
    <row r="128" spans="1:10" x14ac:dyDescent="0.25">
      <c r="A128" s="79"/>
      <c r="B128" s="79"/>
      <c r="C128" s="79"/>
      <c r="D128" s="79">
        <v>4214</v>
      </c>
      <c r="E128" s="19" t="s">
        <v>138</v>
      </c>
      <c r="F128" s="46">
        <v>22852.98</v>
      </c>
      <c r="G128" s="46">
        <v>40000</v>
      </c>
      <c r="H128" s="47">
        <v>0</v>
      </c>
      <c r="I128" s="50"/>
      <c r="J128" s="50"/>
    </row>
    <row r="129" spans="1:10" x14ac:dyDescent="0.25">
      <c r="A129" s="79"/>
      <c r="B129" s="79"/>
      <c r="C129" s="79">
        <v>422</v>
      </c>
      <c r="D129" s="79"/>
      <c r="E129" s="19" t="s">
        <v>139</v>
      </c>
      <c r="F129" s="46">
        <v>3702.2</v>
      </c>
      <c r="G129" s="46">
        <v>19000</v>
      </c>
      <c r="H129" s="47">
        <v>0</v>
      </c>
      <c r="I129" s="50"/>
      <c r="J129" s="50"/>
    </row>
    <row r="130" spans="1:10" x14ac:dyDescent="0.25">
      <c r="A130" s="79"/>
      <c r="B130" s="79"/>
      <c r="C130" s="79"/>
      <c r="D130" s="79">
        <v>4221</v>
      </c>
      <c r="E130" s="19" t="s">
        <v>140</v>
      </c>
      <c r="F130" s="46">
        <v>2654.2</v>
      </c>
      <c r="G130" s="46">
        <v>2000</v>
      </c>
      <c r="H130" s="47">
        <v>0</v>
      </c>
      <c r="I130" s="50"/>
      <c r="J130" s="50"/>
    </row>
    <row r="131" spans="1:10" x14ac:dyDescent="0.25">
      <c r="A131" s="79"/>
      <c r="B131" s="79"/>
      <c r="C131" s="79"/>
      <c r="D131" s="79">
        <v>4222</v>
      </c>
      <c r="E131" s="19" t="s">
        <v>156</v>
      </c>
      <c r="F131" s="46">
        <v>1048</v>
      </c>
      <c r="G131" s="46"/>
      <c r="H131" s="47"/>
      <c r="I131" s="50"/>
      <c r="J131" s="50"/>
    </row>
    <row r="132" spans="1:10" x14ac:dyDescent="0.25">
      <c r="A132" s="79"/>
      <c r="B132" s="79"/>
      <c r="C132" s="79"/>
      <c r="D132" s="79">
        <v>4227</v>
      </c>
      <c r="E132" s="19" t="s">
        <v>141</v>
      </c>
      <c r="F132" s="46">
        <v>0</v>
      </c>
      <c r="G132" s="46">
        <v>17000</v>
      </c>
      <c r="H132" s="47">
        <v>0</v>
      </c>
      <c r="I132" s="50"/>
      <c r="J132" s="50"/>
    </row>
    <row r="133" spans="1:10" x14ac:dyDescent="0.25">
      <c r="A133" s="79"/>
      <c r="B133" s="79"/>
      <c r="C133" s="79">
        <v>426</v>
      </c>
      <c r="D133" s="79"/>
      <c r="E133" s="19" t="s">
        <v>142</v>
      </c>
      <c r="F133" s="46">
        <v>0</v>
      </c>
      <c r="G133" s="46">
        <v>204000</v>
      </c>
      <c r="H133" s="47">
        <v>0</v>
      </c>
      <c r="I133" s="50"/>
      <c r="J133" s="50"/>
    </row>
    <row r="134" spans="1:10" x14ac:dyDescent="0.25">
      <c r="A134" s="79"/>
      <c r="B134" s="79"/>
      <c r="C134" s="79"/>
      <c r="D134" s="79">
        <v>4264</v>
      </c>
      <c r="E134" s="19" t="s">
        <v>143</v>
      </c>
      <c r="F134" s="46">
        <v>0</v>
      </c>
      <c r="G134" s="46">
        <v>204000</v>
      </c>
      <c r="H134" s="47">
        <v>0</v>
      </c>
      <c r="I134" s="50"/>
      <c r="J134" s="50"/>
    </row>
    <row r="135" spans="1:10" ht="22.5" x14ac:dyDescent="0.25">
      <c r="A135" s="79"/>
      <c r="B135" s="80">
        <v>45</v>
      </c>
      <c r="C135" s="80"/>
      <c r="D135" s="80"/>
      <c r="E135" s="24" t="s">
        <v>144</v>
      </c>
      <c r="F135" s="28">
        <v>0</v>
      </c>
      <c r="G135" s="28">
        <v>946000</v>
      </c>
      <c r="H135" s="43">
        <v>0</v>
      </c>
      <c r="I135" s="51"/>
      <c r="J135" s="51"/>
    </row>
    <row r="136" spans="1:10" x14ac:dyDescent="0.25">
      <c r="A136" s="79"/>
      <c r="B136" s="79"/>
      <c r="C136" s="79">
        <v>451</v>
      </c>
      <c r="D136" s="79"/>
      <c r="E136" s="19" t="s">
        <v>145</v>
      </c>
      <c r="F136" s="46">
        <v>0</v>
      </c>
      <c r="G136" s="46">
        <v>946000</v>
      </c>
      <c r="H136" s="47">
        <v>0</v>
      </c>
      <c r="I136" s="50"/>
      <c r="J136" s="50"/>
    </row>
    <row r="137" spans="1:10" x14ac:dyDescent="0.25">
      <c r="A137" s="79"/>
      <c r="B137" s="79"/>
      <c r="C137" s="79"/>
      <c r="D137" s="82">
        <v>4511</v>
      </c>
      <c r="E137" s="13" t="s">
        <v>145</v>
      </c>
      <c r="F137" s="62">
        <v>0</v>
      </c>
      <c r="G137" s="47">
        <v>946000</v>
      </c>
      <c r="H137" s="47">
        <v>0</v>
      </c>
      <c r="I137" s="50"/>
      <c r="J137" s="50"/>
    </row>
    <row r="138" spans="1:10" x14ac:dyDescent="0.25">
      <c r="A138" s="14"/>
      <c r="B138" s="14"/>
      <c r="C138" s="14"/>
      <c r="D138" s="14"/>
      <c r="E138" s="14"/>
      <c r="F138" s="14"/>
      <c r="G138" s="14"/>
      <c r="H138" s="15"/>
      <c r="I138" s="14"/>
    </row>
  </sheetData>
  <protectedRanges>
    <protectedRange algorithmName="SHA-512" hashValue="R8frfBQ/MhInQYm+jLEgMwgPwCkrGPIUaxyIFLRSCn/+fIsUU6bmJDax/r7gTh2PEAEvgODYwg0rRRjqSM/oww==" saltValue="tbZzHO5lCNHCDH5y3XGZag==" spinCount="100000" sqref="E107" name="Range1_6"/>
    <protectedRange algorithmName="SHA-512" hashValue="R8frfBQ/MhInQYm+jLEgMwgPwCkrGPIUaxyIFLRSCn/+fIsUU6bmJDax/r7gTh2PEAEvgODYwg0rRRjqSM/oww==" saltValue="tbZzHO5lCNHCDH5y3XGZag==" spinCount="100000" sqref="E108" name="Range1_7"/>
    <protectedRange algorithmName="SHA-512" hashValue="R8frfBQ/MhInQYm+jLEgMwgPwCkrGPIUaxyIFLRSCn/+fIsUU6bmJDax/r7gTh2PEAEvgODYwg0rRRjqSM/oww==" saltValue="tbZzHO5lCNHCDH5y3XGZag==" spinCount="100000" sqref="H107" name="Range1_8"/>
    <protectedRange algorithmName="SHA-512" hashValue="R8frfBQ/MhInQYm+jLEgMwgPwCkrGPIUaxyIFLRSCn/+fIsUU6bmJDax/r7gTh2PEAEvgODYwg0rRRjqSM/oww==" saltValue="tbZzHO5lCNHCDH5y3XGZag==" spinCount="100000" sqref="H108" name="Range1_9"/>
    <protectedRange algorithmName="SHA-512" hashValue="R8frfBQ/MhInQYm+jLEgMwgPwCkrGPIUaxyIFLRSCn/+fIsUU6bmJDax/r7gTh2PEAEvgODYwg0rRRjqSM/oww==" saltValue="tbZzHO5lCNHCDH5y3XGZag==" spinCount="100000" sqref="H64" name="Range1_1"/>
    <protectedRange algorithmName="SHA-512" hashValue="R8frfBQ/MhInQYm+jLEgMwgPwCkrGPIUaxyIFLRSCn/+fIsUU6bmJDax/r7gTh2PEAEvgODYwg0rRRjqSM/oww==" saltValue="tbZzHO5lCNHCDH5y3XGZag==" spinCount="100000" sqref="H65" name="Range1_2"/>
    <protectedRange algorithmName="SHA-512" hashValue="R8frfBQ/MhInQYm+jLEgMwgPwCkrGPIUaxyIFLRSCn/+fIsUU6bmJDax/r7gTh2PEAEvgODYwg0rRRjqSM/oww==" saltValue="tbZzHO5lCNHCDH5y3XGZag==" spinCount="100000" sqref="H68:H69" name="Range1_3"/>
    <protectedRange algorithmName="SHA-512" hashValue="R8frfBQ/MhInQYm+jLEgMwgPwCkrGPIUaxyIFLRSCn/+fIsUU6bmJDax/r7gTh2PEAEvgODYwg0rRRjqSM/oww==" saltValue="tbZzHO5lCNHCDH5y3XGZag==" spinCount="100000" sqref="H71" name="Range1_4"/>
    <protectedRange algorithmName="SHA-512" hashValue="R8frfBQ/MhInQYm+jLEgMwgPwCkrGPIUaxyIFLRSCn/+fIsUU6bmJDax/r7gTh2PEAEvgODYwg0rRRjqSM/oww==" saltValue="tbZzHO5lCNHCDH5y3XGZag==" spinCount="100000" sqref="H113:H115" name="Range1_5"/>
  </protectedRanges>
  <mergeCells count="8">
    <mergeCell ref="A1:J1"/>
    <mergeCell ref="A59:E59"/>
    <mergeCell ref="A60:E60"/>
    <mergeCell ref="A5:E5"/>
    <mergeCell ref="A6:E6"/>
    <mergeCell ref="A4:J4"/>
    <mergeCell ref="A3:J3"/>
    <mergeCell ref="A2:J2"/>
  </mergeCells>
  <conditionalFormatting sqref="H64:H65">
    <cfRule type="cellIs" dxfId="4" priority="4" operator="lessThan">
      <formula>-0.001</formula>
    </cfRule>
  </conditionalFormatting>
  <conditionalFormatting sqref="H68:H69">
    <cfRule type="cellIs" dxfId="3" priority="3" operator="lessThan">
      <formula>-0.001</formula>
    </cfRule>
  </conditionalFormatting>
  <conditionalFormatting sqref="H71">
    <cfRule type="cellIs" dxfId="2" priority="2" operator="lessThan">
      <formula>-0.001</formula>
    </cfRule>
  </conditionalFormatting>
  <conditionalFormatting sqref="H107:H108">
    <cfRule type="cellIs" dxfId="1" priority="6" operator="lessThan">
      <formula>-0.001</formula>
    </cfRule>
  </conditionalFormatting>
  <conditionalFormatting sqref="H113:H115">
    <cfRule type="cellIs" dxfId="0" priority="1" operator="lessThan">
      <formula>-0.001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  <rowBreaks count="2" manualBreakCount="2">
    <brk id="27" max="9" man="1"/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zoomScaleNormal="100" workbookViewId="0">
      <selection activeCell="D8" sqref="D8"/>
    </sheetView>
  </sheetViews>
  <sheetFormatPr defaultRowHeight="15" x14ac:dyDescent="0.25"/>
  <cols>
    <col min="1" max="1" width="35" customWidth="1"/>
    <col min="2" max="2" width="18.42578125" customWidth="1"/>
    <col min="3" max="3" width="15.5703125" customWidth="1"/>
    <col min="4" max="4" width="18.42578125" customWidth="1"/>
    <col min="5" max="5" width="7.85546875" customWidth="1"/>
    <col min="6" max="6" width="7.28515625" customWidth="1"/>
    <col min="8" max="8" width="13.7109375" bestFit="1" customWidth="1"/>
  </cols>
  <sheetData>
    <row r="1" spans="1:8" ht="27.75" customHeight="1" x14ac:dyDescent="0.25">
      <c r="A1" s="178" t="s">
        <v>408</v>
      </c>
      <c r="B1" s="178"/>
      <c r="C1" s="178"/>
      <c r="D1" s="178"/>
      <c r="E1" s="178"/>
      <c r="F1" s="178"/>
    </row>
    <row r="2" spans="1:8" ht="38.25" customHeight="1" x14ac:dyDescent="0.25">
      <c r="A2" s="179" t="s">
        <v>409</v>
      </c>
      <c r="B2" s="179"/>
      <c r="C2" s="179"/>
      <c r="D2" s="179"/>
      <c r="E2" s="179"/>
      <c r="F2" s="179"/>
    </row>
    <row r="3" spans="1:8" ht="10.5" customHeight="1" x14ac:dyDescent="0.25">
      <c r="A3" s="117"/>
      <c r="B3" s="117"/>
      <c r="C3" s="117"/>
      <c r="D3" s="117"/>
      <c r="E3" s="117"/>
      <c r="F3" s="117"/>
    </row>
    <row r="4" spans="1:8" ht="15.75" customHeight="1" x14ac:dyDescent="0.25">
      <c r="A4" s="165" t="s">
        <v>410</v>
      </c>
      <c r="B4" s="165"/>
      <c r="C4" s="165"/>
      <c r="D4" s="165"/>
      <c r="E4" s="165"/>
      <c r="F4" s="165"/>
    </row>
    <row r="5" spans="1:8" ht="31.5" customHeight="1" x14ac:dyDescent="0.25">
      <c r="A5" s="9" t="s">
        <v>5</v>
      </c>
      <c r="B5" s="9" t="s">
        <v>428</v>
      </c>
      <c r="C5" s="9" t="s">
        <v>396</v>
      </c>
      <c r="D5" s="9" t="s">
        <v>405</v>
      </c>
      <c r="E5" s="9" t="s">
        <v>406</v>
      </c>
      <c r="F5" s="9" t="s">
        <v>422</v>
      </c>
    </row>
    <row r="6" spans="1:8" s="3" customFormat="1" ht="11.25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8" x14ac:dyDescent="0.25">
      <c r="A7" s="1" t="s">
        <v>32</v>
      </c>
      <c r="B7" s="28">
        <v>271065.26</v>
      </c>
      <c r="C7" s="42">
        <v>2618430</v>
      </c>
      <c r="D7" s="43">
        <v>305805</v>
      </c>
      <c r="E7" s="76">
        <v>112.82</v>
      </c>
      <c r="F7" s="76">
        <v>11.68</v>
      </c>
    </row>
    <row r="8" spans="1:8" x14ac:dyDescent="0.25">
      <c r="A8" s="1" t="s">
        <v>30</v>
      </c>
      <c r="B8" s="44">
        <v>122138.29</v>
      </c>
      <c r="C8" s="44">
        <v>347887</v>
      </c>
      <c r="D8" s="45">
        <v>149720.63</v>
      </c>
      <c r="E8" s="83">
        <v>122.58</v>
      </c>
      <c r="F8" s="83">
        <v>43.04</v>
      </c>
    </row>
    <row r="9" spans="1:8" x14ac:dyDescent="0.25">
      <c r="A9" s="5" t="s">
        <v>29</v>
      </c>
      <c r="B9" s="46">
        <v>122138.29</v>
      </c>
      <c r="C9" s="46">
        <v>347887</v>
      </c>
      <c r="D9" s="47">
        <v>149720.63</v>
      </c>
      <c r="E9" s="70">
        <v>122.58</v>
      </c>
      <c r="F9" s="70">
        <v>43.04</v>
      </c>
    </row>
    <row r="10" spans="1:8" x14ac:dyDescent="0.25">
      <c r="A10" s="1" t="s">
        <v>157</v>
      </c>
      <c r="B10" s="44">
        <v>28725.94</v>
      </c>
      <c r="C10" s="44">
        <v>81668</v>
      </c>
      <c r="D10" s="45">
        <v>11086.83</v>
      </c>
      <c r="E10" s="83">
        <v>38.6</v>
      </c>
      <c r="F10" s="83">
        <v>13.58</v>
      </c>
    </row>
    <row r="11" spans="1:8" x14ac:dyDescent="0.25">
      <c r="A11" s="4" t="s">
        <v>158</v>
      </c>
      <c r="B11" s="46">
        <v>28725.94</v>
      </c>
      <c r="C11" s="46">
        <v>81668</v>
      </c>
      <c r="D11" s="47">
        <v>11086.83</v>
      </c>
      <c r="E11" s="70">
        <v>38.6</v>
      </c>
      <c r="F11" s="70">
        <v>13.58</v>
      </c>
    </row>
    <row r="12" spans="1:8" x14ac:dyDescent="0.25">
      <c r="A12" s="1" t="s">
        <v>159</v>
      </c>
      <c r="B12" s="44">
        <v>118935.58</v>
      </c>
      <c r="C12" s="48">
        <v>2178875</v>
      </c>
      <c r="D12" s="45">
        <v>144998.26999999999</v>
      </c>
      <c r="E12" s="83">
        <v>121.91</v>
      </c>
      <c r="F12" s="83">
        <v>6.65</v>
      </c>
    </row>
    <row r="13" spans="1:8" x14ac:dyDescent="0.25">
      <c r="A13" s="4" t="s">
        <v>160</v>
      </c>
      <c r="B13" s="46">
        <v>118935.58</v>
      </c>
      <c r="C13" s="49">
        <v>493240</v>
      </c>
      <c r="D13" s="47">
        <v>144998.26999999999</v>
      </c>
      <c r="E13" s="70">
        <v>121.91</v>
      </c>
      <c r="F13" s="70">
        <v>29.4</v>
      </c>
      <c r="H13" s="84"/>
    </row>
    <row r="14" spans="1:8" x14ac:dyDescent="0.25">
      <c r="A14" s="4" t="s">
        <v>161</v>
      </c>
      <c r="B14" s="46">
        <v>0</v>
      </c>
      <c r="C14" s="49">
        <v>1685635</v>
      </c>
      <c r="D14" s="47">
        <v>0</v>
      </c>
      <c r="E14" s="70">
        <v>0</v>
      </c>
      <c r="F14" s="70">
        <v>0</v>
      </c>
    </row>
    <row r="15" spans="1:8" x14ac:dyDescent="0.25">
      <c r="A15" s="1" t="s">
        <v>162</v>
      </c>
      <c r="B15" s="44">
        <v>1265.45</v>
      </c>
      <c r="C15" s="48">
        <v>10000</v>
      </c>
      <c r="D15" s="45">
        <v>0</v>
      </c>
      <c r="E15" s="83">
        <v>0</v>
      </c>
      <c r="F15" s="83">
        <v>0</v>
      </c>
    </row>
    <row r="16" spans="1:8" x14ac:dyDescent="0.25">
      <c r="A16" s="4" t="s">
        <v>163</v>
      </c>
      <c r="B16" s="46">
        <v>1265.45</v>
      </c>
      <c r="C16" s="49">
        <v>10000</v>
      </c>
      <c r="D16" s="47">
        <v>0</v>
      </c>
      <c r="E16" s="70">
        <v>0</v>
      </c>
      <c r="F16" s="70">
        <v>0</v>
      </c>
    </row>
    <row r="17" spans="1:8" x14ac:dyDescent="0.25">
      <c r="A17" s="25"/>
      <c r="B17" s="40"/>
      <c r="C17" s="41"/>
      <c r="D17" s="39"/>
      <c r="E17" s="39"/>
      <c r="F17" s="39"/>
    </row>
    <row r="18" spans="1:8" ht="15.75" customHeight="1" x14ac:dyDescent="0.25">
      <c r="A18" s="1" t="s">
        <v>31</v>
      </c>
      <c r="B18" s="28">
        <v>237121.29</v>
      </c>
      <c r="C18" s="28">
        <v>2618430</v>
      </c>
      <c r="D18" s="42">
        <v>322728.12</v>
      </c>
      <c r="E18" s="76">
        <v>136.1</v>
      </c>
      <c r="F18" s="76">
        <f>(D18/C18)*100</f>
        <v>12.325252918733746</v>
      </c>
    </row>
    <row r="19" spans="1:8" ht="15.75" customHeight="1" x14ac:dyDescent="0.25">
      <c r="A19" s="1" t="s">
        <v>30</v>
      </c>
      <c r="B19" s="44">
        <v>86246.23</v>
      </c>
      <c r="C19" s="44">
        <v>347887</v>
      </c>
      <c r="D19" s="44">
        <v>176900.63</v>
      </c>
      <c r="E19" s="83">
        <f>(D19/B19)*100</f>
        <v>205.1111451480256</v>
      </c>
      <c r="F19" s="83">
        <f t="shared" ref="F19:F21" si="0">(D19/C19)*100</f>
        <v>50.850026014194263</v>
      </c>
    </row>
    <row r="20" spans="1:8" x14ac:dyDescent="0.25">
      <c r="A20" s="5" t="s">
        <v>29</v>
      </c>
      <c r="B20" s="46">
        <v>86246.23</v>
      </c>
      <c r="C20" s="46">
        <v>347887</v>
      </c>
      <c r="D20" s="46">
        <v>176900.63</v>
      </c>
      <c r="E20" s="70">
        <f>(D20/B20)*100</f>
        <v>205.1111451480256</v>
      </c>
      <c r="F20" s="70">
        <f t="shared" si="0"/>
        <v>50.850026014194263</v>
      </c>
    </row>
    <row r="21" spans="1:8" x14ac:dyDescent="0.25">
      <c r="A21" s="1" t="s">
        <v>157</v>
      </c>
      <c r="B21" s="44">
        <v>29771.01</v>
      </c>
      <c r="C21" s="44">
        <v>81668</v>
      </c>
      <c r="D21" s="44">
        <v>9727.11</v>
      </c>
      <c r="E21" s="83">
        <f>(D21/B21)*100</f>
        <v>32.673093724398342</v>
      </c>
      <c r="F21" s="83">
        <f t="shared" si="0"/>
        <v>11.910552480775825</v>
      </c>
    </row>
    <row r="22" spans="1:8" x14ac:dyDescent="0.25">
      <c r="A22" s="5" t="s">
        <v>158</v>
      </c>
      <c r="B22" s="46">
        <v>29771.01</v>
      </c>
      <c r="C22" s="46">
        <v>81668</v>
      </c>
      <c r="D22" s="46">
        <v>9727.11</v>
      </c>
      <c r="E22" s="70">
        <v>32.270000000000003</v>
      </c>
      <c r="F22" s="70">
        <v>11.76</v>
      </c>
      <c r="H22" s="84"/>
    </row>
    <row r="23" spans="1:8" x14ac:dyDescent="0.25">
      <c r="A23" s="1" t="s">
        <v>159</v>
      </c>
      <c r="B23" s="44">
        <v>121104.05</v>
      </c>
      <c r="C23" s="44">
        <v>2178875</v>
      </c>
      <c r="D23" s="48">
        <v>142587.96</v>
      </c>
      <c r="E23" s="83">
        <v>109.81</v>
      </c>
      <c r="F23" s="83">
        <v>6.1</v>
      </c>
      <c r="H23" s="84"/>
    </row>
    <row r="24" spans="1:8" x14ac:dyDescent="0.25">
      <c r="A24" s="4" t="s">
        <v>164</v>
      </c>
      <c r="B24" s="46">
        <v>7251.32</v>
      </c>
      <c r="C24" s="46">
        <v>0</v>
      </c>
      <c r="D24" s="49">
        <v>0</v>
      </c>
      <c r="E24" s="70">
        <v>0</v>
      </c>
      <c r="F24" s="70">
        <v>0</v>
      </c>
    </row>
    <row r="25" spans="1:8" x14ac:dyDescent="0.25">
      <c r="A25" s="4" t="s">
        <v>165</v>
      </c>
      <c r="B25" s="46">
        <v>113852.73</v>
      </c>
      <c r="C25" s="46">
        <v>493240</v>
      </c>
      <c r="D25" s="49">
        <v>130394.81</v>
      </c>
      <c r="E25" s="70">
        <f>(D25/B25)*100</f>
        <v>114.52936613816813</v>
      </c>
      <c r="F25" s="70">
        <f>(D25/C25)*100</f>
        <v>26.436381883058957</v>
      </c>
    </row>
    <row r="26" spans="1:8" x14ac:dyDescent="0.25">
      <c r="A26" s="4" t="s">
        <v>161</v>
      </c>
      <c r="B26" s="46">
        <v>0</v>
      </c>
      <c r="C26" s="46">
        <v>1685635</v>
      </c>
      <c r="D26" s="49">
        <v>12193.15</v>
      </c>
      <c r="E26" s="70">
        <v>0</v>
      </c>
      <c r="F26" s="70">
        <f>(D26/C26)*100</f>
        <v>0.72335647990223273</v>
      </c>
    </row>
    <row r="27" spans="1:8" x14ac:dyDescent="0.25">
      <c r="A27" s="1" t="s">
        <v>162</v>
      </c>
      <c r="B27" s="44">
        <v>0</v>
      </c>
      <c r="C27" s="44">
        <v>10000</v>
      </c>
      <c r="D27" s="48">
        <v>3239.53</v>
      </c>
      <c r="E27" s="83">
        <v>0</v>
      </c>
      <c r="F27" s="76">
        <f>(D27/C27)*100</f>
        <v>32.395300000000006</v>
      </c>
    </row>
    <row r="28" spans="1:8" x14ac:dyDescent="0.25">
      <c r="A28" s="4" t="s">
        <v>163</v>
      </c>
      <c r="B28" s="46">
        <v>0</v>
      </c>
      <c r="C28" s="46">
        <v>10000</v>
      </c>
      <c r="D28" s="49">
        <v>3239.53</v>
      </c>
      <c r="E28" s="70">
        <v>0</v>
      </c>
      <c r="F28" s="70">
        <f>(D28/C28)*100</f>
        <v>32.395300000000006</v>
      </c>
    </row>
  </sheetData>
  <mergeCells count="3">
    <mergeCell ref="A4:F4"/>
    <mergeCell ref="A1:F1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zoomScaleNormal="100" workbookViewId="0">
      <selection activeCell="D6" sqref="D6"/>
    </sheetView>
  </sheetViews>
  <sheetFormatPr defaultRowHeight="15" x14ac:dyDescent="0.25"/>
  <cols>
    <col min="1" max="1" width="43.28515625" customWidth="1"/>
    <col min="2" max="2" width="14.140625" customWidth="1"/>
    <col min="3" max="3" width="14.85546875" customWidth="1"/>
    <col min="4" max="4" width="14.42578125" customWidth="1"/>
    <col min="5" max="6" width="10" customWidth="1"/>
    <col min="8" max="8" width="13.7109375" bestFit="1" customWidth="1"/>
  </cols>
  <sheetData>
    <row r="1" spans="1:8" ht="24" customHeight="1" x14ac:dyDescent="0.25">
      <c r="A1" s="178" t="s">
        <v>411</v>
      </c>
      <c r="B1" s="178"/>
      <c r="C1" s="178"/>
      <c r="D1" s="178"/>
      <c r="E1" s="178"/>
      <c r="F1" s="178"/>
    </row>
    <row r="2" spans="1:8" ht="32.25" customHeight="1" x14ac:dyDescent="0.25">
      <c r="A2" s="179" t="s">
        <v>412</v>
      </c>
      <c r="B2" s="179"/>
      <c r="C2" s="179"/>
      <c r="D2" s="179"/>
      <c r="E2" s="179"/>
      <c r="F2" s="179"/>
    </row>
    <row r="3" spans="1:8" ht="12.75" customHeight="1" x14ac:dyDescent="0.25">
      <c r="A3" s="117"/>
      <c r="B3" s="117"/>
      <c r="C3" s="117"/>
      <c r="D3" s="117"/>
      <c r="E3" s="117"/>
      <c r="F3" s="117"/>
    </row>
    <row r="4" spans="1:8" ht="15.75" customHeight="1" x14ac:dyDescent="0.25">
      <c r="A4" s="165" t="s">
        <v>413</v>
      </c>
      <c r="B4" s="165"/>
      <c r="C4" s="165"/>
      <c r="D4" s="165"/>
      <c r="E4" s="165"/>
      <c r="F4" s="165"/>
    </row>
    <row r="5" spans="1:8" ht="31.5" customHeight="1" x14ac:dyDescent="0.25">
      <c r="A5" s="9" t="s">
        <v>5</v>
      </c>
      <c r="B5" s="9" t="s">
        <v>428</v>
      </c>
      <c r="C5" s="9" t="s">
        <v>396</v>
      </c>
      <c r="D5" s="9" t="s">
        <v>405</v>
      </c>
      <c r="E5" s="9" t="s">
        <v>406</v>
      </c>
      <c r="F5" s="9" t="s">
        <v>422</v>
      </c>
    </row>
    <row r="6" spans="1:8" s="3" customFormat="1" ht="11.25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8" ht="15.75" customHeight="1" x14ac:dyDescent="0.25">
      <c r="A7" s="1" t="s">
        <v>6</v>
      </c>
      <c r="B7" s="28">
        <v>237121.29</v>
      </c>
      <c r="C7" s="28">
        <v>2618430</v>
      </c>
      <c r="D7" s="43">
        <f>SUM(D8,D12,D15,D18,D22,D25,D27)</f>
        <v>322728.12</v>
      </c>
      <c r="E7" s="43">
        <f>(D7/B7)*100</f>
        <v>136.10254903724586</v>
      </c>
      <c r="F7" s="43">
        <f>(D7/C7)*100</f>
        <v>12.325252918733746</v>
      </c>
      <c r="H7" s="84"/>
    </row>
    <row r="8" spans="1:8" ht="15.75" customHeight="1" x14ac:dyDescent="0.25">
      <c r="A8" s="1" t="s">
        <v>7</v>
      </c>
      <c r="B8" s="28">
        <v>90682.6</v>
      </c>
      <c r="C8" s="28">
        <v>245350</v>
      </c>
      <c r="D8" s="43">
        <v>124705.45</v>
      </c>
      <c r="E8" s="43">
        <f>(D8/B8)*100</f>
        <v>137.51860886211907</v>
      </c>
      <c r="F8" s="43">
        <f>(D8/C8)*100</f>
        <v>50.827572855104954</v>
      </c>
    </row>
    <row r="9" spans="1:8" ht="25.5" x14ac:dyDescent="0.25">
      <c r="A9" s="2" t="s">
        <v>8</v>
      </c>
      <c r="B9" s="46">
        <v>48038.57</v>
      </c>
      <c r="C9" s="46">
        <v>87600</v>
      </c>
      <c r="D9" s="47">
        <v>37007.79</v>
      </c>
      <c r="E9" s="47">
        <v>77.040000000000006</v>
      </c>
      <c r="F9" s="47">
        <v>42.25</v>
      </c>
    </row>
    <row r="10" spans="1:8" x14ac:dyDescent="0.25">
      <c r="A10" s="6" t="s">
        <v>9</v>
      </c>
      <c r="B10" s="46">
        <v>42644.03</v>
      </c>
      <c r="C10" s="46">
        <v>156350</v>
      </c>
      <c r="D10" s="47">
        <v>87697.66</v>
      </c>
      <c r="E10" s="47">
        <v>205.65</v>
      </c>
      <c r="F10" s="47">
        <v>56.09</v>
      </c>
    </row>
    <row r="11" spans="1:8" x14ac:dyDescent="0.25">
      <c r="A11" s="6" t="s">
        <v>166</v>
      </c>
      <c r="B11" s="46">
        <v>0</v>
      </c>
      <c r="C11" s="46">
        <v>1400</v>
      </c>
      <c r="D11" s="47">
        <v>0</v>
      </c>
      <c r="E11" s="47">
        <v>0</v>
      </c>
      <c r="F11" s="47">
        <v>0</v>
      </c>
    </row>
    <row r="12" spans="1:8" x14ac:dyDescent="0.25">
      <c r="A12" s="1" t="s">
        <v>167</v>
      </c>
      <c r="B12" s="28">
        <v>677.84</v>
      </c>
      <c r="C12" s="42">
        <v>28000</v>
      </c>
      <c r="D12" s="43">
        <v>3694.34</v>
      </c>
      <c r="E12" s="43">
        <v>545.02</v>
      </c>
      <c r="F12" s="43">
        <v>13.19</v>
      </c>
      <c r="H12" s="84"/>
    </row>
    <row r="13" spans="1:8" x14ac:dyDescent="0.25">
      <c r="A13" s="4" t="s">
        <v>168</v>
      </c>
      <c r="B13" s="46">
        <v>677.84</v>
      </c>
      <c r="C13" s="49">
        <v>15000</v>
      </c>
      <c r="D13" s="47">
        <v>3694.34</v>
      </c>
      <c r="E13" s="47">
        <v>545.02</v>
      </c>
      <c r="F13" s="47">
        <v>24.63</v>
      </c>
    </row>
    <row r="14" spans="1:8" ht="25.5" x14ac:dyDescent="0.25">
      <c r="A14" s="4" t="s">
        <v>169</v>
      </c>
      <c r="B14" s="46">
        <v>0</v>
      </c>
      <c r="C14" s="49">
        <v>13000</v>
      </c>
      <c r="D14" s="47">
        <v>0</v>
      </c>
      <c r="E14" s="47">
        <v>0</v>
      </c>
      <c r="F14" s="47">
        <v>0</v>
      </c>
    </row>
    <row r="15" spans="1:8" x14ac:dyDescent="0.25">
      <c r="A15" s="1" t="s">
        <v>10</v>
      </c>
      <c r="B15" s="28">
        <v>10228.129999999999</v>
      </c>
      <c r="C15" s="42">
        <v>27880</v>
      </c>
      <c r="D15" s="43">
        <v>1622.46</v>
      </c>
      <c r="E15" s="43">
        <v>15.86</v>
      </c>
      <c r="F15" s="43">
        <v>5.82</v>
      </c>
    </row>
    <row r="16" spans="1:8" ht="25.5" x14ac:dyDescent="0.25">
      <c r="A16" s="4" t="s">
        <v>11</v>
      </c>
      <c r="B16" s="46">
        <v>10228.129999999999</v>
      </c>
      <c r="C16" s="49">
        <v>19380</v>
      </c>
      <c r="D16" s="47">
        <v>1622.46</v>
      </c>
      <c r="E16" s="47">
        <v>15.86</v>
      </c>
      <c r="F16" s="47">
        <v>8.3699999999999992</v>
      </c>
    </row>
    <row r="17" spans="1:6" x14ac:dyDescent="0.25">
      <c r="A17" s="4" t="s">
        <v>170</v>
      </c>
      <c r="B17" s="46">
        <v>0</v>
      </c>
      <c r="C17" s="49">
        <v>8500</v>
      </c>
      <c r="D17" s="47">
        <v>0</v>
      </c>
      <c r="E17" s="47">
        <v>0</v>
      </c>
      <c r="F17" s="47">
        <v>0</v>
      </c>
    </row>
    <row r="18" spans="1:6" x14ac:dyDescent="0.25">
      <c r="A18" s="1" t="s">
        <v>171</v>
      </c>
      <c r="B18" s="28">
        <v>77428.86</v>
      </c>
      <c r="C18" s="42">
        <v>1650550</v>
      </c>
      <c r="D18" s="43">
        <v>112809.12</v>
      </c>
      <c r="E18" s="43">
        <f>(D18/B18)*100</f>
        <v>145.69389243235662</v>
      </c>
      <c r="F18" s="43">
        <f>(D18/C18)*100</f>
        <v>6.8346381509193908</v>
      </c>
    </row>
    <row r="19" spans="1:6" x14ac:dyDescent="0.25">
      <c r="A19" s="4" t="s">
        <v>172</v>
      </c>
      <c r="B19" s="46">
        <v>70560.490000000005</v>
      </c>
      <c r="C19" s="49">
        <v>1571050</v>
      </c>
      <c r="D19" s="47">
        <v>106322.01</v>
      </c>
      <c r="E19" s="47">
        <f>(D19/B19)*100</f>
        <v>150.68207434500525</v>
      </c>
      <c r="F19" s="47">
        <f>(D19/C19)*100</f>
        <v>6.7675764616021121</v>
      </c>
    </row>
    <row r="20" spans="1:6" x14ac:dyDescent="0.25">
      <c r="A20" s="4" t="s">
        <v>173</v>
      </c>
      <c r="B20" s="46">
        <v>0</v>
      </c>
      <c r="C20" s="49">
        <v>30000</v>
      </c>
      <c r="D20" s="47">
        <v>0</v>
      </c>
      <c r="E20" s="47">
        <v>0</v>
      </c>
      <c r="F20" s="47">
        <v>0</v>
      </c>
    </row>
    <row r="21" spans="1:6" x14ac:dyDescent="0.25">
      <c r="A21" s="4" t="s">
        <v>174</v>
      </c>
      <c r="B21" s="46">
        <v>6868.37</v>
      </c>
      <c r="C21" s="49">
        <v>49500</v>
      </c>
      <c r="D21" s="47">
        <v>6487.11</v>
      </c>
      <c r="E21" s="47">
        <v>94.45</v>
      </c>
      <c r="F21" s="47">
        <v>13.11</v>
      </c>
    </row>
    <row r="22" spans="1:6" x14ac:dyDescent="0.25">
      <c r="A22" s="1" t="s">
        <v>175</v>
      </c>
      <c r="B22" s="28">
        <v>1415</v>
      </c>
      <c r="C22" s="42">
        <v>293000</v>
      </c>
      <c r="D22" s="43">
        <v>13944.24</v>
      </c>
      <c r="E22" s="43">
        <v>960.11</v>
      </c>
      <c r="F22" s="43">
        <v>4.6399999999999997</v>
      </c>
    </row>
    <row r="23" spans="1:6" x14ac:dyDescent="0.25">
      <c r="A23" s="4" t="s">
        <v>176</v>
      </c>
      <c r="B23" s="46">
        <v>200</v>
      </c>
      <c r="C23" s="49">
        <v>110500</v>
      </c>
      <c r="D23" s="47">
        <v>8250</v>
      </c>
      <c r="E23" s="47">
        <v>4125</v>
      </c>
      <c r="F23" s="47">
        <v>7.47</v>
      </c>
    </row>
    <row r="24" spans="1:6" ht="25.5" x14ac:dyDescent="0.25">
      <c r="A24" s="4" t="s">
        <v>177</v>
      </c>
      <c r="B24" s="46">
        <v>1215</v>
      </c>
      <c r="C24" s="49">
        <v>182500</v>
      </c>
      <c r="D24" s="47">
        <v>5694.4</v>
      </c>
      <c r="E24" s="47">
        <v>439.14</v>
      </c>
      <c r="F24" s="47">
        <v>2.92</v>
      </c>
    </row>
    <row r="25" spans="1:6" x14ac:dyDescent="0.25">
      <c r="A25" s="1" t="s">
        <v>178</v>
      </c>
      <c r="B25" s="28">
        <v>53964.78</v>
      </c>
      <c r="C25" s="42">
        <v>358650</v>
      </c>
      <c r="D25" s="43">
        <v>57625.37</v>
      </c>
      <c r="E25" s="43">
        <v>106.78</v>
      </c>
      <c r="F25" s="43">
        <v>16.07</v>
      </c>
    </row>
    <row r="26" spans="1:6" x14ac:dyDescent="0.25">
      <c r="A26" s="4" t="s">
        <v>179</v>
      </c>
      <c r="B26" s="46">
        <v>53964.78</v>
      </c>
      <c r="C26" s="49">
        <v>358650</v>
      </c>
      <c r="D26" s="47">
        <v>57625.37</v>
      </c>
      <c r="E26" s="47">
        <v>106.78</v>
      </c>
      <c r="F26" s="47">
        <v>16.07</v>
      </c>
    </row>
    <row r="27" spans="1:6" x14ac:dyDescent="0.25">
      <c r="A27" s="1" t="s">
        <v>180</v>
      </c>
      <c r="B27" s="28">
        <v>2724.08</v>
      </c>
      <c r="C27" s="42">
        <v>15000</v>
      </c>
      <c r="D27" s="43">
        <v>8327.14</v>
      </c>
      <c r="E27" s="43">
        <v>305.69</v>
      </c>
      <c r="F27" s="43">
        <v>55.51</v>
      </c>
    </row>
    <row r="28" spans="1:6" x14ac:dyDescent="0.25">
      <c r="A28" s="4" t="s">
        <v>181</v>
      </c>
      <c r="B28" s="46">
        <v>2052.14</v>
      </c>
      <c r="C28" s="49">
        <v>7700</v>
      </c>
      <c r="D28" s="47">
        <v>1998.66</v>
      </c>
      <c r="E28" s="47">
        <v>97.39</v>
      </c>
      <c r="F28" s="47">
        <v>25.96</v>
      </c>
    </row>
    <row r="29" spans="1:6" x14ac:dyDescent="0.25">
      <c r="A29" s="4" t="s">
        <v>183</v>
      </c>
      <c r="B29" s="46">
        <v>530.9</v>
      </c>
      <c r="C29" s="49">
        <v>4000</v>
      </c>
      <c r="D29" s="47">
        <v>530.9</v>
      </c>
      <c r="E29" s="47">
        <v>100</v>
      </c>
      <c r="F29" s="47">
        <v>13.27</v>
      </c>
    </row>
    <row r="30" spans="1:6" ht="25.5" x14ac:dyDescent="0.25">
      <c r="A30" s="4" t="s">
        <v>182</v>
      </c>
      <c r="B30" s="46">
        <v>141.04</v>
      </c>
      <c r="C30" s="49">
        <v>3300</v>
      </c>
      <c r="D30" s="47">
        <v>5797.58</v>
      </c>
      <c r="E30" s="47">
        <v>4110.59</v>
      </c>
      <c r="F30" s="47">
        <v>175.68</v>
      </c>
    </row>
  </sheetData>
  <mergeCells count="3">
    <mergeCell ref="A4:F4"/>
    <mergeCell ref="A1:F1"/>
    <mergeCell ref="A2:F2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zoomScaleNormal="100" workbookViewId="0">
      <selection activeCell="O7" sqref="O7"/>
    </sheetView>
  </sheetViews>
  <sheetFormatPr defaultRowHeight="15" x14ac:dyDescent="0.25"/>
  <cols>
    <col min="1" max="1" width="3" customWidth="1"/>
    <col min="2" max="2" width="3.5703125" customWidth="1"/>
    <col min="3" max="3" width="4.5703125" customWidth="1"/>
    <col min="4" max="4" width="5.140625" customWidth="1"/>
    <col min="5" max="5" width="24.7109375" customWidth="1"/>
    <col min="6" max="6" width="11.28515625" customWidth="1"/>
    <col min="7" max="7" width="12.7109375" customWidth="1"/>
    <col min="8" max="8" width="11.7109375" customWidth="1"/>
    <col min="9" max="10" width="9.7109375" customWidth="1"/>
  </cols>
  <sheetData>
    <row r="1" spans="1:10" ht="19.5" customHeight="1" x14ac:dyDescent="0.25">
      <c r="A1" s="118" t="s">
        <v>414</v>
      </c>
      <c r="B1" s="101"/>
      <c r="C1" s="101"/>
      <c r="D1" s="101"/>
      <c r="E1" s="118"/>
      <c r="F1" s="101"/>
      <c r="G1" s="101"/>
      <c r="H1" s="101"/>
      <c r="I1" s="101"/>
      <c r="J1" s="101"/>
    </row>
    <row r="2" spans="1:10" ht="16.5" customHeight="1" x14ac:dyDescent="0.25">
      <c r="A2" s="181" t="s">
        <v>417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36.75" customHeight="1" x14ac:dyDescent="0.25">
      <c r="A3" s="180" t="s">
        <v>418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3.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</row>
    <row r="5" spans="1:10" ht="19.5" customHeight="1" x14ac:dyDescent="0.25">
      <c r="A5" s="158" t="s">
        <v>420</v>
      </c>
      <c r="B5" s="158"/>
      <c r="C5" s="158"/>
      <c r="D5" s="158"/>
      <c r="E5" s="158"/>
      <c r="F5" s="158"/>
      <c r="G5" s="158"/>
      <c r="H5" s="158"/>
      <c r="I5" s="158"/>
      <c r="J5" s="158"/>
    </row>
    <row r="6" spans="1:10" ht="27.75" customHeight="1" x14ac:dyDescent="0.25">
      <c r="A6" s="175" t="s">
        <v>5</v>
      </c>
      <c r="B6" s="176"/>
      <c r="C6" s="176"/>
      <c r="D6" s="176"/>
      <c r="E6" s="177"/>
      <c r="F6" s="89" t="s">
        <v>415</v>
      </c>
      <c r="G6" s="89" t="s">
        <v>393</v>
      </c>
      <c r="H6" s="89" t="s">
        <v>419</v>
      </c>
      <c r="I6" s="89" t="s">
        <v>423</v>
      </c>
      <c r="J6" s="89" t="s">
        <v>424</v>
      </c>
    </row>
    <row r="7" spans="1:10" x14ac:dyDescent="0.25">
      <c r="A7" s="175">
        <v>1</v>
      </c>
      <c r="B7" s="176"/>
      <c r="C7" s="176"/>
      <c r="D7" s="176"/>
      <c r="E7" s="177"/>
      <c r="F7" s="89">
        <v>2</v>
      </c>
      <c r="G7" s="89">
        <v>3</v>
      </c>
      <c r="H7" s="89">
        <v>4</v>
      </c>
      <c r="I7" s="89">
        <v>5</v>
      </c>
      <c r="J7" s="89">
        <v>6</v>
      </c>
    </row>
    <row r="8" spans="1:10" ht="24" customHeight="1" x14ac:dyDescent="0.25">
      <c r="A8" s="120">
        <v>8</v>
      </c>
      <c r="B8" s="120"/>
      <c r="C8" s="120"/>
      <c r="D8" s="120"/>
      <c r="E8" s="120" t="s">
        <v>12</v>
      </c>
      <c r="F8" s="121">
        <v>0</v>
      </c>
      <c r="G8" s="121">
        <v>0</v>
      </c>
      <c r="H8" s="122">
        <v>0</v>
      </c>
      <c r="I8" s="122">
        <v>0</v>
      </c>
      <c r="J8" s="122">
        <v>0</v>
      </c>
    </row>
    <row r="9" spans="1:10" ht="16.5" customHeight="1" x14ac:dyDescent="0.25">
      <c r="A9" s="120"/>
      <c r="B9" s="123">
        <v>84</v>
      </c>
      <c r="C9" s="123"/>
      <c r="D9" s="123"/>
      <c r="E9" s="123" t="s">
        <v>17</v>
      </c>
      <c r="F9" s="121">
        <v>0</v>
      </c>
      <c r="G9" s="121">
        <v>0</v>
      </c>
      <c r="H9" s="122">
        <v>0</v>
      </c>
      <c r="I9" s="122">
        <v>0</v>
      </c>
      <c r="J9" s="122">
        <v>0</v>
      </c>
    </row>
    <row r="10" spans="1:10" ht="51" customHeight="1" x14ac:dyDescent="0.25">
      <c r="A10" s="124"/>
      <c r="B10" s="124"/>
      <c r="C10" s="124">
        <v>841</v>
      </c>
      <c r="D10" s="124"/>
      <c r="E10" s="125" t="s">
        <v>33</v>
      </c>
      <c r="F10" s="121">
        <v>0</v>
      </c>
      <c r="G10" s="121">
        <v>0</v>
      </c>
      <c r="H10" s="122">
        <v>0</v>
      </c>
      <c r="I10" s="122">
        <v>0</v>
      </c>
      <c r="J10" s="122">
        <v>0</v>
      </c>
    </row>
    <row r="11" spans="1:10" ht="26.25" customHeight="1" x14ac:dyDescent="0.25">
      <c r="A11" s="124"/>
      <c r="B11" s="124"/>
      <c r="C11" s="124"/>
      <c r="D11" s="124">
        <v>8413</v>
      </c>
      <c r="E11" s="125" t="s">
        <v>34</v>
      </c>
      <c r="F11" s="121">
        <v>0</v>
      </c>
      <c r="G11" s="121">
        <v>0</v>
      </c>
      <c r="H11" s="122">
        <v>0</v>
      </c>
      <c r="I11" s="122">
        <v>0</v>
      </c>
      <c r="J11" s="122">
        <v>0</v>
      </c>
    </row>
    <row r="12" spans="1:10" ht="30" customHeight="1" x14ac:dyDescent="0.25">
      <c r="A12" s="126">
        <v>5</v>
      </c>
      <c r="B12" s="126"/>
      <c r="C12" s="126"/>
      <c r="D12" s="126"/>
      <c r="E12" s="127" t="s">
        <v>13</v>
      </c>
      <c r="F12" s="121">
        <v>0</v>
      </c>
      <c r="G12" s="121">
        <v>0</v>
      </c>
      <c r="H12" s="122">
        <v>0</v>
      </c>
      <c r="I12" s="122">
        <v>0</v>
      </c>
      <c r="J12" s="122">
        <v>0</v>
      </c>
    </row>
    <row r="13" spans="1:10" ht="29.25" customHeight="1" x14ac:dyDescent="0.25">
      <c r="A13" s="123"/>
      <c r="B13" s="123">
        <v>54</v>
      </c>
      <c r="C13" s="123"/>
      <c r="D13" s="123"/>
      <c r="E13" s="128" t="s">
        <v>18</v>
      </c>
      <c r="F13" s="121">
        <v>0</v>
      </c>
      <c r="G13" s="121">
        <v>0</v>
      </c>
      <c r="H13" s="122">
        <v>0</v>
      </c>
      <c r="I13" s="122">
        <v>0</v>
      </c>
      <c r="J13" s="122">
        <v>0</v>
      </c>
    </row>
    <row r="14" spans="1:10" ht="58.5" customHeight="1" x14ac:dyDescent="0.25">
      <c r="A14" s="123"/>
      <c r="B14" s="123"/>
      <c r="C14" s="123">
        <v>541</v>
      </c>
      <c r="D14" s="125"/>
      <c r="E14" s="125" t="s">
        <v>35</v>
      </c>
      <c r="F14" s="121">
        <v>0</v>
      </c>
      <c r="G14" s="121">
        <v>0</v>
      </c>
      <c r="H14" s="122">
        <v>0</v>
      </c>
      <c r="I14" s="122">
        <v>0</v>
      </c>
      <c r="J14" s="122">
        <v>0</v>
      </c>
    </row>
    <row r="15" spans="1:10" ht="37.5" customHeight="1" x14ac:dyDescent="0.25">
      <c r="A15" s="123"/>
      <c r="B15" s="123"/>
      <c r="C15" s="123"/>
      <c r="D15" s="125">
        <v>5413</v>
      </c>
      <c r="E15" s="125" t="s">
        <v>36</v>
      </c>
      <c r="F15" s="121">
        <v>0</v>
      </c>
      <c r="G15" s="121">
        <v>0</v>
      </c>
      <c r="H15" s="122">
        <v>0</v>
      </c>
      <c r="I15" s="122">
        <v>0</v>
      </c>
      <c r="J15" s="122">
        <v>0</v>
      </c>
    </row>
    <row r="27" ht="22.5" customHeight="1" x14ac:dyDescent="0.25"/>
  </sheetData>
  <mergeCells count="5">
    <mergeCell ref="A6:E6"/>
    <mergeCell ref="A7:E7"/>
    <mergeCell ref="A3:J3"/>
    <mergeCell ref="A2:J2"/>
    <mergeCell ref="A5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zoomScaleNormal="100" workbookViewId="0">
      <selection activeCell="D10" sqref="D10"/>
    </sheetView>
  </sheetViews>
  <sheetFormatPr defaultRowHeight="15" x14ac:dyDescent="0.25"/>
  <cols>
    <col min="1" max="1" width="39" customWidth="1"/>
    <col min="2" max="2" width="16.42578125" customWidth="1"/>
    <col min="3" max="3" width="17" customWidth="1"/>
    <col min="4" max="4" width="15.28515625" customWidth="1"/>
  </cols>
  <sheetData>
    <row r="1" spans="1:7" ht="21" customHeight="1" x14ac:dyDescent="0.25">
      <c r="A1" s="178" t="s">
        <v>425</v>
      </c>
      <c r="B1" s="178"/>
      <c r="C1" s="178"/>
      <c r="D1" s="178"/>
      <c r="E1" s="178"/>
      <c r="F1" s="178"/>
      <c r="G1" s="118"/>
    </row>
    <row r="2" spans="1:7" ht="33" customHeight="1" x14ac:dyDescent="0.25">
      <c r="A2" s="180" t="s">
        <v>427</v>
      </c>
      <c r="B2" s="180"/>
      <c r="C2" s="180"/>
      <c r="D2" s="180"/>
      <c r="E2" s="180"/>
      <c r="F2" s="180"/>
      <c r="G2" s="118"/>
    </row>
    <row r="3" spans="1:7" ht="15.75" x14ac:dyDescent="0.25">
      <c r="A3" s="118"/>
      <c r="B3" s="118"/>
      <c r="C3" s="118"/>
      <c r="D3" s="118"/>
      <c r="E3" s="118"/>
      <c r="F3" s="118"/>
      <c r="G3" s="118"/>
    </row>
    <row r="4" spans="1:7" ht="15.75" x14ac:dyDescent="0.25">
      <c r="A4" s="182" t="s">
        <v>452</v>
      </c>
      <c r="B4" s="182"/>
      <c r="C4" s="182"/>
      <c r="D4" s="182"/>
      <c r="E4" s="182"/>
      <c r="F4" s="182"/>
      <c r="G4" s="118"/>
    </row>
    <row r="5" spans="1:7" ht="22.5" x14ac:dyDescent="0.25">
      <c r="A5" s="9" t="s">
        <v>5</v>
      </c>
      <c r="B5" s="9" t="s">
        <v>415</v>
      </c>
      <c r="C5" s="9" t="s">
        <v>393</v>
      </c>
      <c r="D5" s="9" t="s">
        <v>419</v>
      </c>
      <c r="E5" s="9" t="s">
        <v>416</v>
      </c>
      <c r="F5" s="9" t="s">
        <v>426</v>
      </c>
    </row>
    <row r="6" spans="1:7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7" x14ac:dyDescent="0.25">
      <c r="A7" s="120" t="s">
        <v>37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</row>
    <row r="8" spans="1:7" x14ac:dyDescent="0.25">
      <c r="A8" s="120" t="s">
        <v>30</v>
      </c>
      <c r="B8" s="121">
        <v>0</v>
      </c>
      <c r="C8" s="121">
        <v>0</v>
      </c>
      <c r="D8" s="121">
        <v>0</v>
      </c>
      <c r="E8" s="121">
        <v>0</v>
      </c>
      <c r="F8" s="121">
        <v>0</v>
      </c>
    </row>
    <row r="9" spans="1:7" x14ac:dyDescent="0.25">
      <c r="A9" s="129" t="s">
        <v>29</v>
      </c>
      <c r="B9" s="121">
        <v>0</v>
      </c>
      <c r="C9" s="121">
        <v>0</v>
      </c>
      <c r="D9" s="121">
        <v>0</v>
      </c>
      <c r="E9" s="121">
        <v>0</v>
      </c>
      <c r="F9" s="121">
        <v>0</v>
      </c>
    </row>
    <row r="10" spans="1:7" x14ac:dyDescent="0.25">
      <c r="A10" s="130" t="s">
        <v>28</v>
      </c>
      <c r="B10" s="121">
        <v>0</v>
      </c>
      <c r="C10" s="121">
        <v>0</v>
      </c>
      <c r="D10" s="121">
        <v>0</v>
      </c>
      <c r="E10" s="121">
        <v>0</v>
      </c>
      <c r="F10" s="121">
        <v>0</v>
      </c>
    </row>
    <row r="11" spans="1:7" x14ac:dyDescent="0.25">
      <c r="A11" s="120" t="s">
        <v>27</v>
      </c>
      <c r="B11" s="121">
        <v>0</v>
      </c>
      <c r="C11" s="121">
        <v>0</v>
      </c>
      <c r="D11" s="121">
        <v>0</v>
      </c>
      <c r="E11" s="121">
        <v>0</v>
      </c>
      <c r="F11" s="121">
        <v>0</v>
      </c>
    </row>
    <row r="12" spans="1:7" x14ac:dyDescent="0.25">
      <c r="A12" s="131" t="s">
        <v>26</v>
      </c>
      <c r="B12" s="121">
        <v>0</v>
      </c>
      <c r="C12" s="121">
        <v>0</v>
      </c>
      <c r="D12" s="121">
        <v>0</v>
      </c>
      <c r="E12" s="121">
        <v>0</v>
      </c>
      <c r="F12" s="121">
        <v>0</v>
      </c>
    </row>
    <row r="13" spans="1:7" x14ac:dyDescent="0.25">
      <c r="A13" s="120" t="s">
        <v>25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</row>
    <row r="14" spans="1:7" x14ac:dyDescent="0.25">
      <c r="A14" s="131" t="s">
        <v>24</v>
      </c>
      <c r="B14" s="121">
        <v>0</v>
      </c>
      <c r="C14" s="121">
        <v>0</v>
      </c>
      <c r="D14" s="121">
        <v>0</v>
      </c>
      <c r="E14" s="121">
        <v>0</v>
      </c>
      <c r="F14" s="121">
        <v>0</v>
      </c>
    </row>
    <row r="15" spans="1:7" x14ac:dyDescent="0.25">
      <c r="A15" s="120" t="s">
        <v>38</v>
      </c>
      <c r="B15" s="121">
        <v>0</v>
      </c>
      <c r="C15" s="121">
        <v>0</v>
      </c>
      <c r="D15" s="121">
        <v>0</v>
      </c>
      <c r="E15" s="121">
        <v>0</v>
      </c>
      <c r="F15" s="121">
        <v>0</v>
      </c>
    </row>
    <row r="16" spans="1:7" x14ac:dyDescent="0.25">
      <c r="A16" s="120" t="s">
        <v>30</v>
      </c>
      <c r="B16" s="121">
        <v>0</v>
      </c>
      <c r="C16" s="121">
        <v>0</v>
      </c>
      <c r="D16" s="121">
        <v>0</v>
      </c>
      <c r="E16" s="121">
        <v>0</v>
      </c>
      <c r="F16" s="121">
        <v>0</v>
      </c>
    </row>
    <row r="17" spans="1:6" x14ac:dyDescent="0.25">
      <c r="A17" s="129" t="s">
        <v>29</v>
      </c>
      <c r="B17" s="121">
        <v>0</v>
      </c>
      <c r="C17" s="121">
        <v>0</v>
      </c>
      <c r="D17" s="121">
        <v>0</v>
      </c>
      <c r="E17" s="121">
        <v>0</v>
      </c>
      <c r="F17" s="121">
        <v>0</v>
      </c>
    </row>
    <row r="18" spans="1:6" x14ac:dyDescent="0.25">
      <c r="A18" s="130" t="s">
        <v>28</v>
      </c>
      <c r="B18" s="121">
        <v>0</v>
      </c>
      <c r="C18" s="121">
        <v>0</v>
      </c>
      <c r="D18" s="121">
        <v>0</v>
      </c>
      <c r="E18" s="121">
        <v>0</v>
      </c>
      <c r="F18" s="121">
        <v>0</v>
      </c>
    </row>
    <row r="19" spans="1:6" x14ac:dyDescent="0.25">
      <c r="A19" s="120" t="s">
        <v>27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</row>
    <row r="20" spans="1:6" x14ac:dyDescent="0.25">
      <c r="A20" s="131" t="s">
        <v>26</v>
      </c>
      <c r="B20" s="121">
        <v>0</v>
      </c>
      <c r="C20" s="121">
        <v>0</v>
      </c>
      <c r="D20" s="121">
        <v>0</v>
      </c>
      <c r="E20" s="121">
        <v>0</v>
      </c>
      <c r="F20" s="121">
        <v>0</v>
      </c>
    </row>
    <row r="21" spans="1:6" x14ac:dyDescent="0.25">
      <c r="A21" s="120" t="s">
        <v>25</v>
      </c>
      <c r="B21" s="121">
        <v>0</v>
      </c>
      <c r="C21" s="121">
        <v>0</v>
      </c>
      <c r="D21" s="121">
        <v>0</v>
      </c>
      <c r="E21" s="121">
        <v>0</v>
      </c>
      <c r="F21" s="121">
        <v>0</v>
      </c>
    </row>
    <row r="22" spans="1:6" x14ac:dyDescent="0.25">
      <c r="A22" s="131" t="s">
        <v>24</v>
      </c>
      <c r="B22" s="121">
        <v>0</v>
      </c>
      <c r="C22" s="121">
        <v>0</v>
      </c>
      <c r="D22" s="121">
        <v>0</v>
      </c>
      <c r="E22" s="121">
        <v>0</v>
      </c>
      <c r="F22" s="121">
        <v>0</v>
      </c>
    </row>
  </sheetData>
  <mergeCells count="3">
    <mergeCell ref="A1:F1"/>
    <mergeCell ref="A2:F2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2"/>
  <sheetViews>
    <sheetView zoomScaleNormal="100" workbookViewId="0">
      <selection activeCell="E16" sqref="E16"/>
    </sheetView>
  </sheetViews>
  <sheetFormatPr defaultRowHeight="15" x14ac:dyDescent="0.25"/>
  <cols>
    <col min="2" max="2" width="6.85546875" customWidth="1"/>
    <col min="3" max="3" width="2.140625" customWidth="1"/>
    <col min="4" max="4" width="29.5703125" customWidth="1"/>
    <col min="5" max="5" width="20.28515625" customWidth="1"/>
    <col min="6" max="6" width="15.28515625" customWidth="1"/>
    <col min="7" max="7" width="10" customWidth="1"/>
    <col min="9" max="9" width="15.28515625" bestFit="1" customWidth="1"/>
  </cols>
  <sheetData>
    <row r="1" spans="1:16" ht="15.75" x14ac:dyDescent="0.25">
      <c r="A1" s="118" t="s">
        <v>14</v>
      </c>
    </row>
    <row r="2" spans="1:16" ht="15.75" x14ac:dyDescent="0.25">
      <c r="A2" s="183" t="s">
        <v>429</v>
      </c>
      <c r="B2" s="181"/>
      <c r="C2" s="181"/>
      <c r="D2" s="181"/>
      <c r="E2" s="181"/>
      <c r="F2" s="181"/>
      <c r="G2" s="181"/>
    </row>
    <row r="3" spans="1:16" ht="33.75" customHeight="1" x14ac:dyDescent="0.25">
      <c r="A3" s="180" t="s">
        <v>430</v>
      </c>
      <c r="B3" s="180"/>
      <c r="C3" s="180"/>
      <c r="D3" s="180"/>
      <c r="E3" s="180"/>
      <c r="F3" s="180"/>
      <c r="G3" s="180"/>
    </row>
    <row r="4" spans="1:16" ht="15.75" x14ac:dyDescent="0.25">
      <c r="A4" s="191"/>
      <c r="B4" s="191"/>
      <c r="C4" s="191"/>
      <c r="D4" s="191"/>
      <c r="E4" s="191"/>
      <c r="F4" s="191"/>
      <c r="G4" s="191"/>
      <c r="H4" s="7"/>
      <c r="I4" s="7"/>
      <c r="J4" s="7"/>
      <c r="K4" s="7"/>
      <c r="L4" s="7"/>
      <c r="M4" s="7"/>
      <c r="N4" s="7"/>
      <c r="O4" s="7"/>
      <c r="P4" s="7"/>
    </row>
    <row r="5" spans="1:16" s="8" customFormat="1" ht="15.75" x14ac:dyDescent="0.25">
      <c r="A5" s="192" t="s">
        <v>431</v>
      </c>
      <c r="B5" s="192"/>
      <c r="C5" s="192"/>
      <c r="D5" s="192"/>
      <c r="E5" s="192"/>
      <c r="F5" s="192"/>
      <c r="G5" s="192"/>
    </row>
    <row r="6" spans="1:16" ht="30.75" customHeight="1" x14ac:dyDescent="0.25">
      <c r="A6" s="175" t="s">
        <v>5</v>
      </c>
      <c r="B6" s="176"/>
      <c r="C6" s="176"/>
      <c r="D6" s="177"/>
      <c r="E6" s="9" t="s">
        <v>396</v>
      </c>
      <c r="F6" s="9" t="s">
        <v>405</v>
      </c>
      <c r="G6" s="9" t="s">
        <v>400</v>
      </c>
    </row>
    <row r="7" spans="1:16" s="3" customFormat="1" ht="17.25" customHeight="1" x14ac:dyDescent="0.2">
      <c r="A7" s="175">
        <v>1</v>
      </c>
      <c r="B7" s="176"/>
      <c r="C7" s="176"/>
      <c r="D7" s="177"/>
      <c r="E7" s="9">
        <v>2</v>
      </c>
      <c r="F7" s="9">
        <v>3</v>
      </c>
      <c r="G7" s="9">
        <v>4</v>
      </c>
    </row>
    <row r="8" spans="1:16" ht="27" customHeight="1" x14ac:dyDescent="0.25">
      <c r="A8" s="190" t="s">
        <v>184</v>
      </c>
      <c r="B8" s="190"/>
      <c r="C8" s="190"/>
      <c r="D8" s="133" t="s">
        <v>189</v>
      </c>
      <c r="E8" s="134">
        <v>143600</v>
      </c>
      <c r="F8" s="134">
        <v>73324.36</v>
      </c>
      <c r="G8" s="134">
        <v>51.06</v>
      </c>
    </row>
    <row r="9" spans="1:16" ht="33" customHeight="1" x14ac:dyDescent="0.25">
      <c r="A9" s="190" t="s">
        <v>185</v>
      </c>
      <c r="B9" s="190"/>
      <c r="C9" s="190"/>
      <c r="D9" s="133" t="s">
        <v>190</v>
      </c>
      <c r="E9" s="134">
        <v>143600</v>
      </c>
      <c r="F9" s="134">
        <v>73324.36</v>
      </c>
      <c r="G9" s="134">
        <f>(F9/E9)*100</f>
        <v>51.061532033426182</v>
      </c>
    </row>
    <row r="10" spans="1:16" ht="33" customHeight="1" x14ac:dyDescent="0.25">
      <c r="A10" s="187" t="s">
        <v>186</v>
      </c>
      <c r="B10" s="188"/>
      <c r="C10" s="189"/>
      <c r="D10" s="133" t="s">
        <v>191</v>
      </c>
      <c r="E10" s="134">
        <v>2474830</v>
      </c>
      <c r="F10" s="134">
        <v>249403.76</v>
      </c>
      <c r="G10" s="134">
        <v>10.08</v>
      </c>
      <c r="I10" s="84"/>
    </row>
    <row r="11" spans="1:16" ht="25.5" x14ac:dyDescent="0.25">
      <c r="A11" s="190" t="s">
        <v>187</v>
      </c>
      <c r="B11" s="190"/>
      <c r="C11" s="190"/>
      <c r="D11" s="133" t="s">
        <v>192</v>
      </c>
      <c r="E11" s="135">
        <v>2474830</v>
      </c>
      <c r="F11" s="135">
        <v>249403.76</v>
      </c>
      <c r="G11" s="135">
        <f>(F11/E11)*100</f>
        <v>10.077611795557676</v>
      </c>
    </row>
    <row r="12" spans="1:16" ht="24.75" customHeight="1" x14ac:dyDescent="0.25">
      <c r="A12" s="184"/>
      <c r="B12" s="185"/>
      <c r="C12" s="186"/>
      <c r="D12" s="136" t="s">
        <v>188</v>
      </c>
      <c r="E12" s="135">
        <v>2618430</v>
      </c>
      <c r="F12" s="135">
        <v>322728.12</v>
      </c>
      <c r="G12" s="135">
        <f>(F12/E12)*100</f>
        <v>12.325252918733746</v>
      </c>
    </row>
  </sheetData>
  <mergeCells count="11">
    <mergeCell ref="A2:G2"/>
    <mergeCell ref="A3:G3"/>
    <mergeCell ref="A12:C12"/>
    <mergeCell ref="A10:C10"/>
    <mergeCell ref="A9:C9"/>
    <mergeCell ref="A4:G4"/>
    <mergeCell ref="A6:D6"/>
    <mergeCell ref="A7:D7"/>
    <mergeCell ref="A8:C8"/>
    <mergeCell ref="A11:C11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6"/>
  <sheetViews>
    <sheetView zoomScaleNormal="100" workbookViewId="0">
      <selection activeCell="I3" sqref="I3"/>
    </sheetView>
  </sheetViews>
  <sheetFormatPr defaultRowHeight="15" x14ac:dyDescent="0.25"/>
  <cols>
    <col min="1" max="1" width="8.42578125" customWidth="1"/>
    <col min="2" max="2" width="10.5703125" customWidth="1"/>
    <col min="3" max="3" width="23.5703125" customWidth="1"/>
    <col min="4" max="5" width="15.7109375" customWidth="1"/>
    <col min="6" max="6" width="10" customWidth="1"/>
  </cols>
  <sheetData>
    <row r="1" spans="1:6" ht="26.25" customHeight="1" x14ac:dyDescent="0.25">
      <c r="A1" s="196" t="s">
        <v>432</v>
      </c>
      <c r="B1" s="196"/>
      <c r="C1" s="196"/>
      <c r="D1" s="196"/>
      <c r="E1" s="196"/>
      <c r="F1" s="196"/>
    </row>
    <row r="2" spans="1:6" ht="15.75" x14ac:dyDescent="0.25">
      <c r="A2" s="63"/>
      <c r="B2" s="63"/>
      <c r="C2" s="63"/>
      <c r="D2" s="63"/>
      <c r="E2" s="63"/>
      <c r="F2" s="63"/>
    </row>
    <row r="3" spans="1:6" ht="23.45" customHeight="1" x14ac:dyDescent="0.25">
      <c r="A3" s="175" t="s">
        <v>5</v>
      </c>
      <c r="B3" s="176"/>
      <c r="C3" s="176"/>
      <c r="D3" s="9" t="s">
        <v>396</v>
      </c>
      <c r="E3" s="9" t="s">
        <v>405</v>
      </c>
      <c r="F3" s="9" t="s">
        <v>400</v>
      </c>
    </row>
    <row r="4" spans="1:6" s="3" customFormat="1" ht="15" customHeight="1" x14ac:dyDescent="0.2">
      <c r="A4" s="175">
        <v>1</v>
      </c>
      <c r="B4" s="176"/>
      <c r="C4" s="176"/>
      <c r="D4" s="9">
        <v>2</v>
      </c>
      <c r="E4" s="9">
        <v>3</v>
      </c>
      <c r="F4" s="9">
        <v>4</v>
      </c>
    </row>
    <row r="5" spans="1:6" s="11" customFormat="1" ht="30" customHeight="1" x14ac:dyDescent="0.25">
      <c r="A5" s="194" t="s">
        <v>193</v>
      </c>
      <c r="B5" s="194"/>
      <c r="C5" s="21" t="s">
        <v>189</v>
      </c>
      <c r="D5" s="29">
        <v>143600</v>
      </c>
      <c r="E5" s="30">
        <v>73324.36</v>
      </c>
      <c r="F5" s="30">
        <v>51.06</v>
      </c>
    </row>
    <row r="6" spans="1:6" s="11" customFormat="1" ht="30" customHeight="1" x14ac:dyDescent="0.25">
      <c r="A6" s="194" t="s">
        <v>194</v>
      </c>
      <c r="B6" s="194"/>
      <c r="C6" s="21" t="s">
        <v>190</v>
      </c>
      <c r="D6" s="29">
        <v>143600</v>
      </c>
      <c r="E6" s="30">
        <v>73324.36</v>
      </c>
      <c r="F6" s="30">
        <v>51.06</v>
      </c>
    </row>
    <row r="7" spans="1:6" s="11" customFormat="1" ht="30" customHeight="1" x14ac:dyDescent="0.25">
      <c r="A7" s="194" t="s">
        <v>195</v>
      </c>
      <c r="B7" s="194"/>
      <c r="C7" s="21" t="s">
        <v>196</v>
      </c>
      <c r="D7" s="29">
        <v>4750</v>
      </c>
      <c r="E7" s="30">
        <v>2455.6999999999998</v>
      </c>
      <c r="F7" s="30">
        <v>51.7</v>
      </c>
    </row>
    <row r="8" spans="1:6" s="11" customFormat="1" ht="30" customHeight="1" x14ac:dyDescent="0.25">
      <c r="A8" s="194" t="s">
        <v>197</v>
      </c>
      <c r="B8" s="194"/>
      <c r="C8" s="21" t="s">
        <v>198</v>
      </c>
      <c r="D8" s="29">
        <v>128850</v>
      </c>
      <c r="E8" s="30">
        <v>67629.13</v>
      </c>
      <c r="F8" s="30">
        <v>52.49</v>
      </c>
    </row>
    <row r="9" spans="1:6" s="11" customFormat="1" ht="30" customHeight="1" x14ac:dyDescent="0.25">
      <c r="A9" s="194" t="s">
        <v>199</v>
      </c>
      <c r="B9" s="194"/>
      <c r="C9" s="21" t="s">
        <v>200</v>
      </c>
      <c r="D9" s="29">
        <v>10000</v>
      </c>
      <c r="E9" s="30">
        <v>3239.53</v>
      </c>
      <c r="F9" s="30">
        <v>32.4</v>
      </c>
    </row>
    <row r="10" spans="1:6" s="11" customFormat="1" ht="39.75" customHeight="1" x14ac:dyDescent="0.25">
      <c r="A10" s="194" t="s">
        <v>201</v>
      </c>
      <c r="B10" s="194"/>
      <c r="C10" s="21" t="s">
        <v>202</v>
      </c>
      <c r="D10" s="29">
        <v>143600</v>
      </c>
      <c r="E10" s="30">
        <v>73324.36</v>
      </c>
      <c r="F10" s="30">
        <v>51.06</v>
      </c>
    </row>
    <row r="11" spans="1:6" s="11" customFormat="1" ht="30" customHeight="1" x14ac:dyDescent="0.25">
      <c r="A11" s="194" t="s">
        <v>203</v>
      </c>
      <c r="B11" s="194"/>
      <c r="C11" s="21" t="s">
        <v>204</v>
      </c>
      <c r="D11" s="29">
        <v>65250</v>
      </c>
      <c r="E11" s="30">
        <v>28462.65</v>
      </c>
      <c r="F11" s="30">
        <v>43.62</v>
      </c>
    </row>
    <row r="12" spans="1:6" s="11" customFormat="1" ht="22.5" customHeight="1" x14ac:dyDescent="0.25">
      <c r="A12" s="195" t="s">
        <v>197</v>
      </c>
      <c r="B12" s="195"/>
      <c r="C12" s="22" t="s">
        <v>198</v>
      </c>
      <c r="D12" s="31">
        <v>65250</v>
      </c>
      <c r="E12" s="32">
        <v>28462.65</v>
      </c>
      <c r="F12" s="32">
        <v>43.62</v>
      </c>
    </row>
    <row r="13" spans="1:6" s="11" customFormat="1" ht="23.25" customHeight="1" x14ac:dyDescent="0.25">
      <c r="A13" s="193" t="s">
        <v>205</v>
      </c>
      <c r="B13" s="193"/>
      <c r="C13" s="23" t="s">
        <v>4</v>
      </c>
      <c r="D13" s="33">
        <v>21000</v>
      </c>
      <c r="E13" s="34">
        <v>8210.9</v>
      </c>
      <c r="F13" s="34">
        <v>39.1</v>
      </c>
    </row>
    <row r="14" spans="1:6" s="11" customFormat="1" ht="20.25" customHeight="1" x14ac:dyDescent="0.25">
      <c r="A14" s="193" t="s">
        <v>206</v>
      </c>
      <c r="B14" s="193"/>
      <c r="C14" s="23" t="s">
        <v>22</v>
      </c>
      <c r="D14" s="33"/>
      <c r="E14" s="34">
        <v>7053.03</v>
      </c>
      <c r="F14" s="34"/>
    </row>
    <row r="15" spans="1:6" s="11" customFormat="1" ht="24.75" customHeight="1" x14ac:dyDescent="0.25">
      <c r="A15" s="193" t="s">
        <v>207</v>
      </c>
      <c r="B15" s="193"/>
      <c r="C15" s="23" t="s">
        <v>85</v>
      </c>
      <c r="D15" s="33"/>
      <c r="E15" s="34">
        <v>1157.8699999999999</v>
      </c>
      <c r="F15" s="34"/>
    </row>
    <row r="16" spans="1:6" s="11" customFormat="1" ht="21.75" customHeight="1" x14ac:dyDescent="0.25">
      <c r="A16" s="193" t="s">
        <v>208</v>
      </c>
      <c r="B16" s="193"/>
      <c r="C16" s="23" t="s">
        <v>16</v>
      </c>
      <c r="D16" s="33">
        <v>20250</v>
      </c>
      <c r="E16" s="34">
        <v>20251.75</v>
      </c>
      <c r="F16" s="34">
        <v>100.01</v>
      </c>
    </row>
    <row r="17" spans="1:6" s="11" customFormat="1" ht="24.75" customHeight="1" x14ac:dyDescent="0.25">
      <c r="A17" s="193" t="s">
        <v>209</v>
      </c>
      <c r="B17" s="193"/>
      <c r="C17" s="23" t="s">
        <v>90</v>
      </c>
      <c r="D17" s="33"/>
      <c r="E17" s="34">
        <v>0</v>
      </c>
      <c r="F17" s="35"/>
    </row>
    <row r="18" spans="1:6" s="11" customFormat="1" ht="20.25" customHeight="1" x14ac:dyDescent="0.25">
      <c r="A18" s="193" t="s">
        <v>210</v>
      </c>
      <c r="B18" s="193"/>
      <c r="C18" s="23" t="s">
        <v>92</v>
      </c>
      <c r="D18" s="33"/>
      <c r="E18" s="36">
        <v>2532.5100000000002</v>
      </c>
      <c r="F18" s="33"/>
    </row>
    <row r="19" spans="1:6" ht="24.75" customHeight="1" x14ac:dyDescent="0.25">
      <c r="A19" s="193" t="s">
        <v>211</v>
      </c>
      <c r="B19" s="193"/>
      <c r="C19" s="23" t="s">
        <v>93</v>
      </c>
      <c r="D19" s="33"/>
      <c r="E19" s="36">
        <v>11.2</v>
      </c>
      <c r="F19" s="33"/>
    </row>
    <row r="20" spans="1:6" ht="16.5" customHeight="1" x14ac:dyDescent="0.25">
      <c r="A20" s="193" t="s">
        <v>212</v>
      </c>
      <c r="B20" s="193"/>
      <c r="C20" s="23" t="s">
        <v>96</v>
      </c>
      <c r="D20" s="33"/>
      <c r="E20" s="36">
        <v>74.88</v>
      </c>
      <c r="F20" s="33"/>
    </row>
    <row r="21" spans="1:6" ht="22.5" x14ac:dyDescent="0.25">
      <c r="A21" s="193" t="s">
        <v>213</v>
      </c>
      <c r="B21" s="193"/>
      <c r="C21" s="23" t="s">
        <v>97</v>
      </c>
      <c r="D21" s="33"/>
      <c r="E21" s="36">
        <v>1902.53</v>
      </c>
      <c r="F21" s="33"/>
    </row>
    <row r="22" spans="1:6" ht="17.25" customHeight="1" x14ac:dyDescent="0.25">
      <c r="A22" s="193" t="s">
        <v>214</v>
      </c>
      <c r="B22" s="193"/>
      <c r="C22" s="23" t="s">
        <v>102</v>
      </c>
      <c r="D22" s="33"/>
      <c r="E22" s="36">
        <v>3418.79</v>
      </c>
      <c r="F22" s="33"/>
    </row>
    <row r="23" spans="1:6" x14ac:dyDescent="0.25">
      <c r="A23" s="193" t="s">
        <v>215</v>
      </c>
      <c r="B23" s="193"/>
      <c r="C23" s="23" t="s">
        <v>104</v>
      </c>
      <c r="D23" s="33"/>
      <c r="E23" s="36">
        <v>849.12</v>
      </c>
      <c r="F23" s="33"/>
    </row>
    <row r="24" spans="1:6" ht="33.75" x14ac:dyDescent="0.25">
      <c r="A24" s="193" t="s">
        <v>216</v>
      </c>
      <c r="B24" s="193"/>
      <c r="C24" s="23" t="s">
        <v>106</v>
      </c>
      <c r="D24" s="33">
        <v>6000</v>
      </c>
      <c r="E24" s="36">
        <v>404.24</v>
      </c>
      <c r="F24" s="33">
        <f>(E24/D24)*100</f>
        <v>6.7373333333333338</v>
      </c>
    </row>
    <row r="25" spans="1:6" x14ac:dyDescent="0.25">
      <c r="A25" s="193" t="s">
        <v>217</v>
      </c>
      <c r="B25" s="193"/>
      <c r="C25" s="23" t="s">
        <v>107</v>
      </c>
      <c r="D25" s="33"/>
      <c r="E25" s="36">
        <v>499.13</v>
      </c>
      <c r="F25" s="33"/>
    </row>
    <row r="26" spans="1:6" x14ac:dyDescent="0.25">
      <c r="A26" s="193" t="s">
        <v>218</v>
      </c>
      <c r="B26" s="193"/>
      <c r="C26" s="23" t="s">
        <v>108</v>
      </c>
      <c r="D26" s="33"/>
      <c r="E26" s="36">
        <v>4462.67</v>
      </c>
      <c r="F26" s="33"/>
    </row>
    <row r="27" spans="1:6" x14ac:dyDescent="0.25">
      <c r="A27" s="193" t="s">
        <v>219</v>
      </c>
      <c r="B27" s="193"/>
      <c r="C27" s="23" t="s">
        <v>220</v>
      </c>
      <c r="D27" s="33">
        <v>700</v>
      </c>
      <c r="E27" s="36">
        <v>567.99</v>
      </c>
      <c r="F27" s="33">
        <f>(E27/D27)*100</f>
        <v>81.141428571428577</v>
      </c>
    </row>
    <row r="28" spans="1:6" x14ac:dyDescent="0.25">
      <c r="A28" s="193" t="s">
        <v>221</v>
      </c>
      <c r="B28" s="193"/>
      <c r="C28" s="23" t="s">
        <v>110</v>
      </c>
      <c r="D28" s="33"/>
      <c r="E28" s="36">
        <v>0</v>
      </c>
      <c r="F28" s="33"/>
    </row>
    <row r="29" spans="1:6" ht="22.5" x14ac:dyDescent="0.25">
      <c r="A29" s="193" t="s">
        <v>222</v>
      </c>
      <c r="B29" s="193"/>
      <c r="C29" s="23" t="s">
        <v>105</v>
      </c>
      <c r="D29" s="33"/>
      <c r="E29" s="36">
        <v>5528.69</v>
      </c>
      <c r="F29" s="33"/>
    </row>
    <row r="30" spans="1:6" x14ac:dyDescent="0.25">
      <c r="A30" s="193" t="s">
        <v>223</v>
      </c>
      <c r="B30" s="193"/>
      <c r="C30" s="23" t="s">
        <v>111</v>
      </c>
      <c r="D30" s="33">
        <v>24000</v>
      </c>
      <c r="E30" s="36">
        <v>0</v>
      </c>
      <c r="F30" s="33">
        <v>0</v>
      </c>
    </row>
    <row r="31" spans="1:6" x14ac:dyDescent="0.25">
      <c r="A31" s="193" t="s">
        <v>224</v>
      </c>
      <c r="B31" s="193"/>
      <c r="C31" s="23" t="s">
        <v>124</v>
      </c>
      <c r="D31" s="33"/>
      <c r="E31" s="36">
        <v>0</v>
      </c>
      <c r="F31" s="33"/>
    </row>
    <row r="32" spans="1:6" ht="33.75" x14ac:dyDescent="0.25">
      <c r="A32" s="194" t="s">
        <v>225</v>
      </c>
      <c r="B32" s="194"/>
      <c r="C32" s="21" t="s">
        <v>226</v>
      </c>
      <c r="D32" s="29">
        <v>1400</v>
      </c>
      <c r="E32" s="37">
        <v>0</v>
      </c>
      <c r="F32" s="29">
        <v>0</v>
      </c>
    </row>
    <row r="33" spans="1:6" x14ac:dyDescent="0.25">
      <c r="A33" s="195" t="s">
        <v>195</v>
      </c>
      <c r="B33" s="195"/>
      <c r="C33" s="22" t="s">
        <v>196</v>
      </c>
      <c r="D33" s="31">
        <v>1400</v>
      </c>
      <c r="E33" s="38">
        <v>0</v>
      </c>
      <c r="F33" s="31">
        <v>0</v>
      </c>
    </row>
    <row r="34" spans="1:6" x14ac:dyDescent="0.25">
      <c r="A34" s="193" t="s">
        <v>208</v>
      </c>
      <c r="B34" s="193"/>
      <c r="C34" s="23" t="s">
        <v>16</v>
      </c>
      <c r="D34" s="33">
        <v>1400</v>
      </c>
      <c r="E34" s="36">
        <v>0</v>
      </c>
      <c r="F34" s="33">
        <v>0</v>
      </c>
    </row>
    <row r="35" spans="1:6" ht="22.5" x14ac:dyDescent="0.25">
      <c r="A35" s="193" t="s">
        <v>222</v>
      </c>
      <c r="B35" s="193"/>
      <c r="C35" s="23" t="s">
        <v>105</v>
      </c>
      <c r="D35" s="33"/>
      <c r="E35" s="36">
        <v>0</v>
      </c>
      <c r="F35" s="33"/>
    </row>
    <row r="36" spans="1:6" ht="22.5" x14ac:dyDescent="0.25">
      <c r="A36" s="194" t="s">
        <v>227</v>
      </c>
      <c r="B36" s="194"/>
      <c r="C36" s="21" t="s">
        <v>228</v>
      </c>
      <c r="D36" s="29">
        <v>1350</v>
      </c>
      <c r="E36" s="37">
        <v>0</v>
      </c>
      <c r="F36" s="29">
        <v>0</v>
      </c>
    </row>
    <row r="37" spans="1:6" x14ac:dyDescent="0.25">
      <c r="A37" s="195" t="s">
        <v>195</v>
      </c>
      <c r="B37" s="195"/>
      <c r="C37" s="22" t="s">
        <v>196</v>
      </c>
      <c r="D37" s="31">
        <v>1350</v>
      </c>
      <c r="E37" s="38">
        <v>0</v>
      </c>
      <c r="F37" s="31">
        <v>0</v>
      </c>
    </row>
    <row r="38" spans="1:6" x14ac:dyDescent="0.25">
      <c r="A38" s="193" t="s">
        <v>229</v>
      </c>
      <c r="B38" s="193"/>
      <c r="C38" s="23" t="s">
        <v>121</v>
      </c>
      <c r="D38" s="33">
        <v>1350</v>
      </c>
      <c r="E38" s="36">
        <v>0</v>
      </c>
      <c r="F38" s="33">
        <v>0</v>
      </c>
    </row>
    <row r="39" spans="1:6" x14ac:dyDescent="0.25">
      <c r="A39" s="193" t="s">
        <v>230</v>
      </c>
      <c r="B39" s="193"/>
      <c r="C39" s="23" t="s">
        <v>122</v>
      </c>
      <c r="D39" s="33"/>
      <c r="E39" s="36">
        <v>0</v>
      </c>
      <c r="F39" s="33"/>
    </row>
    <row r="40" spans="1:6" ht="22.5" x14ac:dyDescent="0.25">
      <c r="A40" s="194" t="s">
        <v>231</v>
      </c>
      <c r="B40" s="194"/>
      <c r="C40" s="21" t="s">
        <v>232</v>
      </c>
      <c r="D40" s="29">
        <v>2000</v>
      </c>
      <c r="E40" s="37">
        <v>4360.47</v>
      </c>
      <c r="F40" s="29">
        <v>218.02</v>
      </c>
    </row>
    <row r="41" spans="1:6" x14ac:dyDescent="0.25">
      <c r="A41" s="195" t="s">
        <v>195</v>
      </c>
      <c r="B41" s="195"/>
      <c r="C41" s="22" t="s">
        <v>196</v>
      </c>
      <c r="D41" s="31">
        <v>2000</v>
      </c>
      <c r="E41" s="38">
        <v>2455.6999999999998</v>
      </c>
      <c r="F41" s="31">
        <v>122.79</v>
      </c>
    </row>
    <row r="42" spans="1:6" x14ac:dyDescent="0.25">
      <c r="A42" s="193" t="s">
        <v>208</v>
      </c>
      <c r="B42" s="193"/>
      <c r="C42" s="23" t="s">
        <v>16</v>
      </c>
      <c r="D42" s="33">
        <v>2000</v>
      </c>
      <c r="E42" s="36">
        <v>2455.6999999999998</v>
      </c>
      <c r="F42" s="33">
        <v>122.79</v>
      </c>
    </row>
    <row r="43" spans="1:6" x14ac:dyDescent="0.25">
      <c r="A43" s="193" t="s">
        <v>233</v>
      </c>
      <c r="B43" s="193"/>
      <c r="C43" s="23" t="s">
        <v>98</v>
      </c>
      <c r="D43" s="33"/>
      <c r="E43" s="36">
        <v>2455.6999999999998</v>
      </c>
      <c r="F43" s="33"/>
    </row>
    <row r="44" spans="1:6" x14ac:dyDescent="0.25">
      <c r="A44" s="195" t="s">
        <v>197</v>
      </c>
      <c r="B44" s="195"/>
      <c r="C44" s="22" t="s">
        <v>198</v>
      </c>
      <c r="D44" s="31">
        <v>0</v>
      </c>
      <c r="E44" s="38">
        <v>1904.77</v>
      </c>
      <c r="F44" s="31">
        <v>0</v>
      </c>
    </row>
    <row r="45" spans="1:6" x14ac:dyDescent="0.25">
      <c r="A45" s="193" t="s">
        <v>208</v>
      </c>
      <c r="B45" s="193"/>
      <c r="C45" s="23" t="s">
        <v>16</v>
      </c>
      <c r="D45" s="33">
        <v>0</v>
      </c>
      <c r="E45" s="36">
        <v>1904.77</v>
      </c>
      <c r="F45" s="33">
        <v>0</v>
      </c>
    </row>
    <row r="46" spans="1:6" x14ac:dyDescent="0.25">
      <c r="A46" s="193" t="s">
        <v>233</v>
      </c>
      <c r="B46" s="193"/>
      <c r="C46" s="23" t="s">
        <v>98</v>
      </c>
      <c r="D46" s="33"/>
      <c r="E46" s="36">
        <v>1904.77</v>
      </c>
      <c r="F46" s="33"/>
    </row>
    <row r="47" spans="1:6" ht="22.5" x14ac:dyDescent="0.25">
      <c r="A47" s="194" t="s">
        <v>234</v>
      </c>
      <c r="B47" s="194"/>
      <c r="C47" s="21" t="s">
        <v>235</v>
      </c>
      <c r="D47" s="29">
        <v>27600</v>
      </c>
      <c r="E47" s="37">
        <v>23226.09</v>
      </c>
      <c r="F47" s="29">
        <v>84.15</v>
      </c>
    </row>
    <row r="48" spans="1:6" x14ac:dyDescent="0.25">
      <c r="A48" s="195" t="s">
        <v>197</v>
      </c>
      <c r="B48" s="195"/>
      <c r="C48" s="22" t="s">
        <v>198</v>
      </c>
      <c r="D48" s="31">
        <v>17600</v>
      </c>
      <c r="E48" s="38">
        <v>19986.560000000001</v>
      </c>
      <c r="F48" s="31">
        <v>113.56</v>
      </c>
    </row>
    <row r="49" spans="1:6" x14ac:dyDescent="0.25">
      <c r="A49" s="193" t="s">
        <v>208</v>
      </c>
      <c r="B49" s="193"/>
      <c r="C49" s="23" t="s">
        <v>16</v>
      </c>
      <c r="D49" s="33">
        <v>15600</v>
      </c>
      <c r="E49" s="36">
        <v>19486.560000000001</v>
      </c>
      <c r="F49" s="33">
        <v>124.91</v>
      </c>
    </row>
    <row r="50" spans="1:6" x14ac:dyDescent="0.25">
      <c r="A50" s="193" t="s">
        <v>212</v>
      </c>
      <c r="B50" s="193"/>
      <c r="C50" s="23" t="s">
        <v>96</v>
      </c>
      <c r="D50" s="33"/>
      <c r="E50" s="36">
        <v>0</v>
      </c>
      <c r="F50" s="33"/>
    </row>
    <row r="51" spans="1:6" x14ac:dyDescent="0.25">
      <c r="A51" s="193" t="s">
        <v>214</v>
      </c>
      <c r="B51" s="193"/>
      <c r="C51" s="23" t="s">
        <v>102</v>
      </c>
      <c r="D51" s="33"/>
      <c r="E51" s="36">
        <v>13829.19</v>
      </c>
      <c r="F51" s="33"/>
    </row>
    <row r="52" spans="1:6" x14ac:dyDescent="0.25">
      <c r="A52" s="193" t="s">
        <v>219</v>
      </c>
      <c r="B52" s="193"/>
      <c r="C52" s="23" t="s">
        <v>220</v>
      </c>
      <c r="D52" s="33"/>
      <c r="E52" s="36">
        <v>0</v>
      </c>
      <c r="F52" s="33"/>
    </row>
    <row r="53" spans="1:6" ht="22.5" x14ac:dyDescent="0.25">
      <c r="A53" s="193" t="s">
        <v>222</v>
      </c>
      <c r="B53" s="193"/>
      <c r="C53" s="23" t="s">
        <v>105</v>
      </c>
      <c r="D53" s="33"/>
      <c r="E53" s="36">
        <v>5657.37</v>
      </c>
      <c r="F53" s="33"/>
    </row>
    <row r="54" spans="1:6" x14ac:dyDescent="0.25">
      <c r="A54" s="193" t="s">
        <v>229</v>
      </c>
      <c r="B54" s="193"/>
      <c r="C54" s="23" t="s">
        <v>121</v>
      </c>
      <c r="D54" s="33">
        <v>2000</v>
      </c>
      <c r="E54" s="36">
        <v>500</v>
      </c>
      <c r="F54" s="33">
        <v>25</v>
      </c>
    </row>
    <row r="55" spans="1:6" x14ac:dyDescent="0.25">
      <c r="A55" s="193" t="s">
        <v>230</v>
      </c>
      <c r="B55" s="193"/>
      <c r="C55" s="23" t="s">
        <v>122</v>
      </c>
      <c r="D55" s="33"/>
      <c r="E55" s="36">
        <v>500</v>
      </c>
      <c r="F55" s="33"/>
    </row>
    <row r="56" spans="1:6" x14ac:dyDescent="0.25">
      <c r="A56" s="193" t="s">
        <v>236</v>
      </c>
      <c r="B56" s="193"/>
      <c r="C56" s="23" t="s">
        <v>126</v>
      </c>
      <c r="D56" s="33"/>
      <c r="E56" s="36">
        <v>0</v>
      </c>
      <c r="F56" s="33"/>
    </row>
    <row r="57" spans="1:6" x14ac:dyDescent="0.25">
      <c r="A57" s="195" t="s">
        <v>199</v>
      </c>
      <c r="B57" s="195"/>
      <c r="C57" s="22" t="s">
        <v>200</v>
      </c>
      <c r="D57" s="31">
        <v>10000</v>
      </c>
      <c r="E57" s="38">
        <v>3239.53</v>
      </c>
      <c r="F57" s="31">
        <v>32.4</v>
      </c>
    </row>
    <row r="58" spans="1:6" x14ac:dyDescent="0.25">
      <c r="A58" s="193" t="s">
        <v>208</v>
      </c>
      <c r="B58" s="193"/>
      <c r="C58" s="23" t="s">
        <v>16</v>
      </c>
      <c r="D58" s="33">
        <v>10000</v>
      </c>
      <c r="E58" s="36">
        <v>3239.53</v>
      </c>
      <c r="F58" s="33">
        <v>32.4</v>
      </c>
    </row>
    <row r="59" spans="1:6" x14ac:dyDescent="0.25">
      <c r="A59" s="193" t="s">
        <v>215</v>
      </c>
      <c r="B59" s="193"/>
      <c r="C59" s="23" t="s">
        <v>104</v>
      </c>
      <c r="D59" s="33"/>
      <c r="E59" s="36">
        <v>3239.53</v>
      </c>
      <c r="F59" s="33"/>
    </row>
    <row r="60" spans="1:6" x14ac:dyDescent="0.25">
      <c r="A60" s="194" t="s">
        <v>237</v>
      </c>
      <c r="B60" s="194"/>
      <c r="C60" s="21" t="s">
        <v>238</v>
      </c>
      <c r="D60" s="29">
        <v>20500</v>
      </c>
      <c r="E60" s="37">
        <v>9382</v>
      </c>
      <c r="F60" s="29">
        <v>45.77</v>
      </c>
    </row>
    <row r="61" spans="1:6" x14ac:dyDescent="0.25">
      <c r="A61" s="195" t="s">
        <v>197</v>
      </c>
      <c r="B61" s="195"/>
      <c r="C61" s="22" t="s">
        <v>198</v>
      </c>
      <c r="D61" s="31">
        <v>20500</v>
      </c>
      <c r="E61" s="38">
        <v>9382</v>
      </c>
      <c r="F61" s="31">
        <v>45.77</v>
      </c>
    </row>
    <row r="62" spans="1:6" x14ac:dyDescent="0.25">
      <c r="A62" s="193" t="s">
        <v>208</v>
      </c>
      <c r="B62" s="193"/>
      <c r="C62" s="23" t="s">
        <v>16</v>
      </c>
      <c r="D62" s="33">
        <v>20500</v>
      </c>
      <c r="E62" s="36">
        <v>9382</v>
      </c>
      <c r="F62" s="33">
        <v>45.77</v>
      </c>
    </row>
    <row r="63" spans="1:6" x14ac:dyDescent="0.25">
      <c r="A63" s="193" t="s">
        <v>239</v>
      </c>
      <c r="B63" s="193"/>
      <c r="C63" s="23" t="s">
        <v>91</v>
      </c>
      <c r="D63" s="33"/>
      <c r="E63" s="36">
        <v>0</v>
      </c>
      <c r="F63" s="33"/>
    </row>
    <row r="64" spans="1:6" x14ac:dyDescent="0.25">
      <c r="A64" s="193" t="s">
        <v>214</v>
      </c>
      <c r="B64" s="193"/>
      <c r="C64" s="23" t="s">
        <v>102</v>
      </c>
      <c r="D64" s="33"/>
      <c r="E64" s="36">
        <v>9375</v>
      </c>
      <c r="F64" s="33"/>
    </row>
    <row r="65" spans="1:6" x14ac:dyDescent="0.25">
      <c r="A65" s="193" t="s">
        <v>215</v>
      </c>
      <c r="B65" s="193"/>
      <c r="C65" s="23" t="s">
        <v>104</v>
      </c>
      <c r="D65" s="33"/>
      <c r="E65" s="36">
        <v>0</v>
      </c>
      <c r="F65" s="33"/>
    </row>
    <row r="66" spans="1:6" ht="22.5" x14ac:dyDescent="0.25">
      <c r="A66" s="193" t="s">
        <v>222</v>
      </c>
      <c r="B66" s="193"/>
      <c r="C66" s="23" t="s">
        <v>105</v>
      </c>
      <c r="D66" s="33"/>
      <c r="E66" s="36">
        <v>7</v>
      </c>
      <c r="F66" s="33"/>
    </row>
    <row r="67" spans="1:6" x14ac:dyDescent="0.25">
      <c r="A67" s="194" t="s">
        <v>240</v>
      </c>
      <c r="B67" s="194"/>
      <c r="C67" s="21" t="s">
        <v>241</v>
      </c>
      <c r="D67" s="29">
        <v>2500</v>
      </c>
      <c r="E67" s="37">
        <v>0</v>
      </c>
      <c r="F67" s="29">
        <v>0</v>
      </c>
    </row>
    <row r="68" spans="1:6" x14ac:dyDescent="0.25">
      <c r="A68" s="195" t="s">
        <v>197</v>
      </c>
      <c r="B68" s="195"/>
      <c r="C68" s="22" t="s">
        <v>198</v>
      </c>
      <c r="D68" s="31">
        <v>2500</v>
      </c>
      <c r="E68" s="38">
        <v>0</v>
      </c>
      <c r="F68" s="31">
        <v>0</v>
      </c>
    </row>
    <row r="69" spans="1:6" x14ac:dyDescent="0.25">
      <c r="A69" s="193" t="s">
        <v>208</v>
      </c>
      <c r="B69" s="193"/>
      <c r="C69" s="23" t="s">
        <v>16</v>
      </c>
      <c r="D69" s="33">
        <v>2500</v>
      </c>
      <c r="E69" s="36">
        <v>0</v>
      </c>
      <c r="F69" s="33">
        <v>0</v>
      </c>
    </row>
    <row r="70" spans="1:6" x14ac:dyDescent="0.25">
      <c r="A70" s="193" t="s">
        <v>242</v>
      </c>
      <c r="B70" s="193"/>
      <c r="C70" s="23" t="s">
        <v>109</v>
      </c>
      <c r="D70" s="33"/>
      <c r="E70" s="36">
        <v>0</v>
      </c>
      <c r="F70" s="33"/>
    </row>
    <row r="71" spans="1:6" x14ac:dyDescent="0.25">
      <c r="A71" s="194" t="s">
        <v>243</v>
      </c>
      <c r="B71" s="194"/>
      <c r="C71" s="21" t="s">
        <v>244</v>
      </c>
      <c r="D71" s="29">
        <v>3000</v>
      </c>
      <c r="E71" s="37">
        <v>0</v>
      </c>
      <c r="F71" s="29">
        <v>0</v>
      </c>
    </row>
    <row r="72" spans="1:6" x14ac:dyDescent="0.25">
      <c r="A72" s="195" t="s">
        <v>197</v>
      </c>
      <c r="B72" s="195"/>
      <c r="C72" s="22" t="s">
        <v>198</v>
      </c>
      <c r="D72" s="31">
        <v>3000</v>
      </c>
      <c r="E72" s="38">
        <v>0</v>
      </c>
      <c r="F72" s="31">
        <v>0</v>
      </c>
    </row>
    <row r="73" spans="1:6" x14ac:dyDescent="0.25">
      <c r="A73" s="193" t="s">
        <v>229</v>
      </c>
      <c r="B73" s="193"/>
      <c r="C73" s="23" t="s">
        <v>121</v>
      </c>
      <c r="D73" s="33">
        <v>3000</v>
      </c>
      <c r="E73" s="36">
        <v>0</v>
      </c>
      <c r="F73" s="33">
        <v>0</v>
      </c>
    </row>
    <row r="74" spans="1:6" ht="22.5" x14ac:dyDescent="0.25">
      <c r="A74" s="193" t="s">
        <v>245</v>
      </c>
      <c r="B74" s="193"/>
      <c r="C74" s="23" t="s">
        <v>130</v>
      </c>
      <c r="D74" s="33"/>
      <c r="E74" s="36">
        <v>0</v>
      </c>
      <c r="F74" s="33"/>
    </row>
    <row r="75" spans="1:6" ht="22.5" x14ac:dyDescent="0.25">
      <c r="A75" s="194" t="s">
        <v>246</v>
      </c>
      <c r="B75" s="194"/>
      <c r="C75" s="21" t="s">
        <v>247</v>
      </c>
      <c r="D75" s="29">
        <v>20000</v>
      </c>
      <c r="E75" s="37">
        <v>7893.15</v>
      </c>
      <c r="F75" s="29">
        <v>39.47</v>
      </c>
    </row>
    <row r="76" spans="1:6" x14ac:dyDescent="0.25">
      <c r="A76" s="195" t="s">
        <v>197</v>
      </c>
      <c r="B76" s="195"/>
      <c r="C76" s="22" t="s">
        <v>198</v>
      </c>
      <c r="D76" s="31">
        <v>20000</v>
      </c>
      <c r="E76" s="38">
        <v>7893.15</v>
      </c>
      <c r="F76" s="31">
        <v>39.47</v>
      </c>
    </row>
    <row r="77" spans="1:6" x14ac:dyDescent="0.25">
      <c r="A77" s="193" t="s">
        <v>208</v>
      </c>
      <c r="B77" s="193"/>
      <c r="C77" s="23" t="s">
        <v>16</v>
      </c>
      <c r="D77" s="33">
        <v>20000</v>
      </c>
      <c r="E77" s="36">
        <v>7893.15</v>
      </c>
      <c r="F77" s="33">
        <v>39.47</v>
      </c>
    </row>
    <row r="78" spans="1:6" ht="22.5" x14ac:dyDescent="0.25">
      <c r="A78" s="193" t="s">
        <v>222</v>
      </c>
      <c r="B78" s="193"/>
      <c r="C78" s="23" t="s">
        <v>105</v>
      </c>
      <c r="D78" s="33"/>
      <c r="E78" s="36">
        <v>7893.15</v>
      </c>
      <c r="F78" s="33"/>
    </row>
    <row r="79" spans="1:6" ht="22.5" x14ac:dyDescent="0.25">
      <c r="A79" s="194" t="s">
        <v>248</v>
      </c>
      <c r="B79" s="194"/>
      <c r="C79" s="21" t="s">
        <v>191</v>
      </c>
      <c r="D79" s="29">
        <v>2474830</v>
      </c>
      <c r="E79" s="37">
        <v>249403.76</v>
      </c>
      <c r="F79" s="29">
        <v>10.08</v>
      </c>
    </row>
    <row r="80" spans="1:6" ht="22.5" x14ac:dyDescent="0.25">
      <c r="A80" s="194" t="s">
        <v>249</v>
      </c>
      <c r="B80" s="194"/>
      <c r="C80" s="21" t="s">
        <v>192</v>
      </c>
      <c r="D80" s="29">
        <v>2474830</v>
      </c>
      <c r="E80" s="37">
        <v>249403.76</v>
      </c>
      <c r="F80" s="29">
        <v>10.08</v>
      </c>
    </row>
    <row r="81" spans="1:6" x14ac:dyDescent="0.25">
      <c r="A81" s="194" t="s">
        <v>195</v>
      </c>
      <c r="B81" s="194"/>
      <c r="C81" s="21" t="s">
        <v>196</v>
      </c>
      <c r="D81" s="29">
        <v>343137</v>
      </c>
      <c r="E81" s="37">
        <v>174245.85</v>
      </c>
      <c r="F81" s="29">
        <v>50.78</v>
      </c>
    </row>
    <row r="82" spans="1:6" ht="22.5" x14ac:dyDescent="0.25">
      <c r="A82" s="194" t="s">
        <v>250</v>
      </c>
      <c r="B82" s="194"/>
      <c r="C82" s="21" t="s">
        <v>251</v>
      </c>
      <c r="D82" s="29">
        <v>81668</v>
      </c>
      <c r="E82" s="37">
        <v>9607.11</v>
      </c>
      <c r="F82" s="29">
        <v>11.76</v>
      </c>
    </row>
    <row r="83" spans="1:6" x14ac:dyDescent="0.25">
      <c r="A83" s="194" t="s">
        <v>197</v>
      </c>
      <c r="B83" s="194"/>
      <c r="C83" s="21" t="s">
        <v>198</v>
      </c>
      <c r="D83" s="29">
        <v>2050025</v>
      </c>
      <c r="E83" s="37">
        <v>65550.8</v>
      </c>
      <c r="F83" s="29">
        <v>3.2</v>
      </c>
    </row>
    <row r="84" spans="1:6" ht="22.5" x14ac:dyDescent="0.25">
      <c r="A84" s="194" t="s">
        <v>252</v>
      </c>
      <c r="B84" s="194"/>
      <c r="C84" s="21" t="s">
        <v>253</v>
      </c>
      <c r="D84" s="29">
        <v>121130</v>
      </c>
      <c r="E84" s="37">
        <v>53003.55</v>
      </c>
      <c r="F84" s="29">
        <v>43.59</v>
      </c>
    </row>
    <row r="85" spans="1:6" x14ac:dyDescent="0.25">
      <c r="A85" s="194" t="s">
        <v>254</v>
      </c>
      <c r="B85" s="194"/>
      <c r="C85" s="21" t="s">
        <v>255</v>
      </c>
      <c r="D85" s="29">
        <v>108850</v>
      </c>
      <c r="E85" s="37">
        <v>52369.46</v>
      </c>
      <c r="F85" s="29">
        <v>47.93</v>
      </c>
    </row>
    <row r="86" spans="1:6" x14ac:dyDescent="0.25">
      <c r="A86" s="195" t="s">
        <v>195</v>
      </c>
      <c r="B86" s="195"/>
      <c r="C86" s="22" t="s">
        <v>196</v>
      </c>
      <c r="D86" s="31">
        <v>108850</v>
      </c>
      <c r="E86" s="38">
        <v>52369.46</v>
      </c>
      <c r="F86" s="31">
        <v>47.93</v>
      </c>
    </row>
    <row r="87" spans="1:6" x14ac:dyDescent="0.25">
      <c r="A87" s="193" t="s">
        <v>205</v>
      </c>
      <c r="B87" s="193"/>
      <c r="C87" s="23" t="s">
        <v>4</v>
      </c>
      <c r="D87" s="33">
        <v>81450</v>
      </c>
      <c r="E87" s="36">
        <v>22188.03</v>
      </c>
      <c r="F87" s="33">
        <v>27.24</v>
      </c>
    </row>
    <row r="88" spans="1:6" x14ac:dyDescent="0.25">
      <c r="A88" s="193" t="s">
        <v>206</v>
      </c>
      <c r="B88" s="193"/>
      <c r="C88" s="23" t="s">
        <v>22</v>
      </c>
      <c r="D88" s="33"/>
      <c r="E88" s="36">
        <v>18722.48</v>
      </c>
      <c r="F88" s="33">
        <v>28.37</v>
      </c>
    </row>
    <row r="89" spans="1:6" x14ac:dyDescent="0.25">
      <c r="A89" s="193" t="s">
        <v>256</v>
      </c>
      <c r="B89" s="193"/>
      <c r="C89" s="23" t="s">
        <v>83</v>
      </c>
      <c r="D89" s="33"/>
      <c r="E89" s="36">
        <v>370.5</v>
      </c>
      <c r="F89" s="33"/>
    </row>
    <row r="90" spans="1:6" ht="22.5" x14ac:dyDescent="0.25">
      <c r="A90" s="193" t="s">
        <v>207</v>
      </c>
      <c r="B90" s="193"/>
      <c r="C90" s="23" t="s">
        <v>85</v>
      </c>
      <c r="D90" s="33"/>
      <c r="E90" s="36">
        <v>3095.05</v>
      </c>
      <c r="F90" s="33"/>
    </row>
    <row r="91" spans="1:6" x14ac:dyDescent="0.25">
      <c r="A91" s="193" t="s">
        <v>208</v>
      </c>
      <c r="B91" s="193"/>
      <c r="C91" s="23" t="s">
        <v>16</v>
      </c>
      <c r="D91" s="33">
        <v>26400</v>
      </c>
      <c r="E91" s="36">
        <f>SUM(E92:E104)</f>
        <v>29529.439999999999</v>
      </c>
      <c r="F91" s="33">
        <f>(E91/D91)*100</f>
        <v>111.8539393939394</v>
      </c>
    </row>
    <row r="92" spans="1:6" ht="22.5" x14ac:dyDescent="0.25">
      <c r="A92" s="193" t="s">
        <v>257</v>
      </c>
      <c r="B92" s="193"/>
      <c r="C92" s="23" t="s">
        <v>258</v>
      </c>
      <c r="D92" s="33"/>
      <c r="E92" s="36">
        <v>835.83</v>
      </c>
      <c r="F92" s="33"/>
    </row>
    <row r="93" spans="1:6" ht="22.5" x14ac:dyDescent="0.25">
      <c r="A93" s="193" t="s">
        <v>259</v>
      </c>
      <c r="B93" s="193"/>
      <c r="C93" s="23" t="s">
        <v>87</v>
      </c>
      <c r="D93" s="33"/>
      <c r="E93" s="36">
        <v>493.16</v>
      </c>
      <c r="F93" s="33"/>
    </row>
    <row r="94" spans="1:6" ht="22.5" x14ac:dyDescent="0.25">
      <c r="A94" s="193" t="s">
        <v>260</v>
      </c>
      <c r="B94" s="193"/>
      <c r="C94" s="23" t="s">
        <v>88</v>
      </c>
      <c r="D94" s="33"/>
      <c r="E94" s="36">
        <v>0</v>
      </c>
      <c r="F94" s="33"/>
    </row>
    <row r="95" spans="1:6" ht="22.5" x14ac:dyDescent="0.25">
      <c r="A95" s="193" t="s">
        <v>209</v>
      </c>
      <c r="B95" s="193"/>
      <c r="C95" s="23" t="s">
        <v>90</v>
      </c>
      <c r="D95" s="33"/>
      <c r="E95" s="36">
        <v>988.37</v>
      </c>
      <c r="F95" s="33"/>
    </row>
    <row r="96" spans="1:6" x14ac:dyDescent="0.25">
      <c r="A96" s="193" t="s">
        <v>210</v>
      </c>
      <c r="B96" s="193"/>
      <c r="C96" s="23" t="s">
        <v>92</v>
      </c>
      <c r="D96" s="33"/>
      <c r="E96" s="36">
        <v>0</v>
      </c>
      <c r="F96" s="33"/>
    </row>
    <row r="97" spans="1:6" x14ac:dyDescent="0.25">
      <c r="A97" s="193" t="s">
        <v>212</v>
      </c>
      <c r="B97" s="193"/>
      <c r="C97" s="23" t="s">
        <v>96</v>
      </c>
      <c r="D97" s="33"/>
      <c r="E97" s="36">
        <v>0</v>
      </c>
      <c r="F97" s="33"/>
    </row>
    <row r="98" spans="1:6" ht="22.5" x14ac:dyDescent="0.25">
      <c r="A98" s="193" t="s">
        <v>261</v>
      </c>
      <c r="B98" s="193"/>
      <c r="C98" s="23" t="s">
        <v>94</v>
      </c>
      <c r="D98" s="33"/>
      <c r="E98" s="36">
        <v>1838.43</v>
      </c>
      <c r="F98" s="33"/>
    </row>
    <row r="99" spans="1:6" ht="22.5" x14ac:dyDescent="0.25">
      <c r="A99" s="193" t="s">
        <v>213</v>
      </c>
      <c r="B99" s="193"/>
      <c r="C99" s="23" t="s">
        <v>97</v>
      </c>
      <c r="D99" s="33"/>
      <c r="E99" s="36">
        <v>599.76</v>
      </c>
      <c r="F99" s="33"/>
    </row>
    <row r="100" spans="1:6" x14ac:dyDescent="0.25">
      <c r="A100" s="193" t="s">
        <v>233</v>
      </c>
      <c r="B100" s="193"/>
      <c r="C100" s="23" t="s">
        <v>98</v>
      </c>
      <c r="D100" s="33"/>
      <c r="E100" s="36">
        <v>0</v>
      </c>
      <c r="F100" s="33"/>
    </row>
    <row r="101" spans="1:6" ht="22.5" x14ac:dyDescent="0.25">
      <c r="A101" s="193" t="s">
        <v>262</v>
      </c>
      <c r="B101" s="193"/>
      <c r="C101" s="23" t="s">
        <v>101</v>
      </c>
      <c r="D101" s="33"/>
      <c r="E101" s="36">
        <v>0</v>
      </c>
      <c r="F101" s="33"/>
    </row>
    <row r="102" spans="1:6" x14ac:dyDescent="0.25">
      <c r="A102" s="193" t="s">
        <v>214</v>
      </c>
      <c r="B102" s="193"/>
      <c r="C102" s="23" t="s">
        <v>102</v>
      </c>
      <c r="D102" s="33"/>
      <c r="E102" s="36">
        <v>19509.669999999998</v>
      </c>
      <c r="F102" s="33"/>
    </row>
    <row r="103" spans="1:6" x14ac:dyDescent="0.25">
      <c r="A103" s="193" t="s">
        <v>263</v>
      </c>
      <c r="B103" s="193"/>
      <c r="C103" s="23" t="s">
        <v>103</v>
      </c>
      <c r="D103" s="33"/>
      <c r="E103" s="36">
        <v>2344.4299999999998</v>
      </c>
      <c r="F103" s="33"/>
    </row>
    <row r="104" spans="1:6" x14ac:dyDescent="0.25">
      <c r="A104" s="193" t="s">
        <v>215</v>
      </c>
      <c r="B104" s="193"/>
      <c r="C104" s="23" t="s">
        <v>104</v>
      </c>
      <c r="D104" s="33"/>
      <c r="E104" s="36">
        <v>2919.79</v>
      </c>
      <c r="F104" s="33"/>
    </row>
    <row r="105" spans="1:6" x14ac:dyDescent="0.25">
      <c r="A105" s="193" t="s">
        <v>223</v>
      </c>
      <c r="B105" s="193"/>
      <c r="C105" s="23" t="s">
        <v>111</v>
      </c>
      <c r="D105" s="33">
        <v>1000</v>
      </c>
      <c r="E105" s="36">
        <v>651.99</v>
      </c>
      <c r="F105" s="33">
        <v>65.2</v>
      </c>
    </row>
    <row r="106" spans="1:6" ht="22.5" x14ac:dyDescent="0.25">
      <c r="A106" s="193" t="s">
        <v>264</v>
      </c>
      <c r="B106" s="193"/>
      <c r="C106" s="23" t="s">
        <v>113</v>
      </c>
      <c r="D106" s="33"/>
      <c r="E106" s="36">
        <v>651.99</v>
      </c>
      <c r="F106" s="33"/>
    </row>
    <row r="107" spans="1:6" ht="22.5" x14ac:dyDescent="0.25">
      <c r="A107" s="194" t="s">
        <v>265</v>
      </c>
      <c r="B107" s="194"/>
      <c r="C107" s="21" t="s">
        <v>266</v>
      </c>
      <c r="D107" s="29">
        <v>2000</v>
      </c>
      <c r="E107" s="37">
        <v>0</v>
      </c>
      <c r="F107" s="29">
        <v>0</v>
      </c>
    </row>
    <row r="108" spans="1:6" x14ac:dyDescent="0.25">
      <c r="A108" s="195" t="s">
        <v>195</v>
      </c>
      <c r="B108" s="195"/>
      <c r="C108" s="22" t="s">
        <v>196</v>
      </c>
      <c r="D108" s="31">
        <v>2000</v>
      </c>
      <c r="E108" s="38">
        <v>0</v>
      </c>
      <c r="F108" s="31">
        <v>0</v>
      </c>
    </row>
    <row r="109" spans="1:6" ht="22.5" x14ac:dyDescent="0.25">
      <c r="A109" s="193" t="s">
        <v>267</v>
      </c>
      <c r="B109" s="193"/>
      <c r="C109" s="23" t="s">
        <v>134</v>
      </c>
      <c r="D109" s="33">
        <v>2000</v>
      </c>
      <c r="E109" s="36">
        <v>0</v>
      </c>
      <c r="F109" s="33">
        <v>0</v>
      </c>
    </row>
    <row r="110" spans="1:6" x14ac:dyDescent="0.25">
      <c r="A110" s="193" t="s">
        <v>268</v>
      </c>
      <c r="B110" s="193"/>
      <c r="C110" s="23" t="s">
        <v>140</v>
      </c>
      <c r="D110" s="33"/>
      <c r="E110" s="36">
        <v>0</v>
      </c>
      <c r="F110" s="33"/>
    </row>
    <row r="111" spans="1:6" x14ac:dyDescent="0.25">
      <c r="A111" s="194" t="s">
        <v>269</v>
      </c>
      <c r="B111" s="194"/>
      <c r="C111" s="21" t="s">
        <v>270</v>
      </c>
      <c r="D111" s="29">
        <v>10280</v>
      </c>
      <c r="E111" s="37">
        <v>634.09</v>
      </c>
      <c r="F111" s="29">
        <v>6.17</v>
      </c>
    </row>
    <row r="112" spans="1:6" x14ac:dyDescent="0.25">
      <c r="A112" s="195" t="s">
        <v>195</v>
      </c>
      <c r="B112" s="195"/>
      <c r="C112" s="22" t="s">
        <v>196</v>
      </c>
      <c r="D112" s="31">
        <v>5140</v>
      </c>
      <c r="E112" s="38">
        <v>0</v>
      </c>
      <c r="F112" s="31">
        <v>0</v>
      </c>
    </row>
    <row r="113" spans="1:6" x14ac:dyDescent="0.25">
      <c r="A113" s="193" t="s">
        <v>205</v>
      </c>
      <c r="B113" s="193"/>
      <c r="C113" s="23" t="s">
        <v>4</v>
      </c>
      <c r="D113" s="33">
        <v>5140</v>
      </c>
      <c r="E113" s="36">
        <v>0</v>
      </c>
      <c r="F113" s="33">
        <v>0</v>
      </c>
    </row>
    <row r="114" spans="1:6" x14ac:dyDescent="0.25">
      <c r="A114" s="193" t="s">
        <v>206</v>
      </c>
      <c r="B114" s="193"/>
      <c r="C114" s="23" t="s">
        <v>22</v>
      </c>
      <c r="D114" s="33"/>
      <c r="E114" s="36">
        <v>0</v>
      </c>
      <c r="F114" s="33"/>
    </row>
    <row r="115" spans="1:6" x14ac:dyDescent="0.25">
      <c r="A115" s="195" t="s">
        <v>197</v>
      </c>
      <c r="B115" s="195"/>
      <c r="C115" s="22" t="s">
        <v>198</v>
      </c>
      <c r="D115" s="31">
        <v>5140</v>
      </c>
      <c r="E115" s="38">
        <v>634.09</v>
      </c>
      <c r="F115" s="31">
        <v>12.34</v>
      </c>
    </row>
    <row r="116" spans="1:6" x14ac:dyDescent="0.25">
      <c r="A116" s="193" t="s">
        <v>205</v>
      </c>
      <c r="B116" s="193"/>
      <c r="C116" s="23" t="s">
        <v>4</v>
      </c>
      <c r="D116" s="33">
        <v>4660</v>
      </c>
      <c r="E116" s="36">
        <v>614.09</v>
      </c>
      <c r="F116" s="33">
        <v>13.18</v>
      </c>
    </row>
    <row r="117" spans="1:6" x14ac:dyDescent="0.25">
      <c r="A117" s="193" t="s">
        <v>206</v>
      </c>
      <c r="B117" s="193"/>
      <c r="C117" s="23" t="s">
        <v>22</v>
      </c>
      <c r="D117" s="33"/>
      <c r="E117" s="36">
        <v>528.96</v>
      </c>
      <c r="F117" s="33"/>
    </row>
    <row r="118" spans="1:6" ht="22.5" x14ac:dyDescent="0.25">
      <c r="A118" s="193" t="s">
        <v>207</v>
      </c>
      <c r="B118" s="193"/>
      <c r="C118" s="23" t="s">
        <v>85</v>
      </c>
      <c r="D118" s="33"/>
      <c r="E118" s="36">
        <v>85.13</v>
      </c>
      <c r="F118" s="33"/>
    </row>
    <row r="119" spans="1:6" x14ac:dyDescent="0.25">
      <c r="A119" s="193" t="s">
        <v>208</v>
      </c>
      <c r="B119" s="193"/>
      <c r="C119" s="23" t="s">
        <v>16</v>
      </c>
      <c r="D119" s="33">
        <v>480</v>
      </c>
      <c r="E119" s="36">
        <v>20</v>
      </c>
      <c r="F119" s="33">
        <v>4.17</v>
      </c>
    </row>
    <row r="120" spans="1:6" ht="22.5" x14ac:dyDescent="0.25">
      <c r="A120" s="193" t="s">
        <v>257</v>
      </c>
      <c r="B120" s="193"/>
      <c r="C120" s="23" t="s">
        <v>258</v>
      </c>
      <c r="D120" s="33"/>
      <c r="E120" s="36">
        <v>20</v>
      </c>
      <c r="F120" s="33"/>
    </row>
    <row r="121" spans="1:6" ht="22.5" x14ac:dyDescent="0.25">
      <c r="A121" s="194" t="s">
        <v>271</v>
      </c>
      <c r="B121" s="194"/>
      <c r="C121" s="21" t="s">
        <v>272</v>
      </c>
      <c r="D121" s="29">
        <v>138650</v>
      </c>
      <c r="E121" s="37">
        <v>94712.43</v>
      </c>
      <c r="F121" s="29">
        <v>68.31</v>
      </c>
    </row>
    <row r="122" spans="1:6" ht="22.5" x14ac:dyDescent="0.25">
      <c r="A122" s="194" t="s">
        <v>273</v>
      </c>
      <c r="B122" s="194"/>
      <c r="C122" s="21" t="s">
        <v>274</v>
      </c>
      <c r="D122" s="29">
        <v>30000</v>
      </c>
      <c r="E122" s="37">
        <v>36243.15</v>
      </c>
      <c r="F122" s="29">
        <v>120.81</v>
      </c>
    </row>
    <row r="123" spans="1:6" x14ac:dyDescent="0.25">
      <c r="A123" s="195" t="s">
        <v>195</v>
      </c>
      <c r="B123" s="195"/>
      <c r="C123" s="22" t="s">
        <v>196</v>
      </c>
      <c r="D123" s="31">
        <v>27797</v>
      </c>
      <c r="E123" s="38">
        <v>33243.15</v>
      </c>
      <c r="F123" s="31">
        <v>119.59</v>
      </c>
    </row>
    <row r="124" spans="1:6" x14ac:dyDescent="0.25">
      <c r="A124" s="193" t="s">
        <v>208</v>
      </c>
      <c r="B124" s="193"/>
      <c r="C124" s="23" t="s">
        <v>16</v>
      </c>
      <c r="D124" s="33">
        <v>27797</v>
      </c>
      <c r="E124" s="36">
        <v>33243.15</v>
      </c>
      <c r="F124" s="33">
        <v>119.59</v>
      </c>
    </row>
    <row r="125" spans="1:6" ht="22.5" x14ac:dyDescent="0.25">
      <c r="A125" s="193" t="s">
        <v>211</v>
      </c>
      <c r="B125" s="193"/>
      <c r="C125" s="23" t="s">
        <v>93</v>
      </c>
      <c r="D125" s="33"/>
      <c r="E125" s="36">
        <v>3000</v>
      </c>
      <c r="F125" s="33"/>
    </row>
    <row r="126" spans="1:6" ht="22.5" x14ac:dyDescent="0.25">
      <c r="A126" s="193" t="s">
        <v>213</v>
      </c>
      <c r="B126" s="193"/>
      <c r="C126" s="23" t="s">
        <v>97</v>
      </c>
      <c r="D126" s="33"/>
      <c r="E126" s="36">
        <v>30243.15</v>
      </c>
      <c r="F126" s="33"/>
    </row>
    <row r="127" spans="1:6" ht="22.5" x14ac:dyDescent="0.25">
      <c r="A127" s="195" t="s">
        <v>250</v>
      </c>
      <c r="B127" s="195"/>
      <c r="C127" s="22" t="s">
        <v>251</v>
      </c>
      <c r="D127" s="31">
        <v>2203</v>
      </c>
      <c r="E127" s="38">
        <v>3000</v>
      </c>
      <c r="F127" s="31">
        <v>136.18</v>
      </c>
    </row>
    <row r="128" spans="1:6" x14ac:dyDescent="0.25">
      <c r="A128" s="193" t="s">
        <v>208</v>
      </c>
      <c r="B128" s="193"/>
      <c r="C128" s="23" t="s">
        <v>16</v>
      </c>
      <c r="D128" s="33">
        <v>2203</v>
      </c>
      <c r="E128" s="36">
        <v>3000</v>
      </c>
      <c r="F128" s="33">
        <v>136.18</v>
      </c>
    </row>
    <row r="129" spans="1:6" ht="22.5" x14ac:dyDescent="0.25">
      <c r="A129" s="193" t="s">
        <v>213</v>
      </c>
      <c r="B129" s="193"/>
      <c r="C129" s="23" t="s">
        <v>97</v>
      </c>
      <c r="D129" s="33"/>
      <c r="E129" s="36">
        <v>3000</v>
      </c>
      <c r="F129" s="33"/>
    </row>
    <row r="130" spans="1:6" ht="45" x14ac:dyDescent="0.25">
      <c r="A130" s="194" t="s">
        <v>275</v>
      </c>
      <c r="B130" s="194"/>
      <c r="C130" s="21" t="s">
        <v>276</v>
      </c>
      <c r="D130" s="29">
        <v>2000</v>
      </c>
      <c r="E130" s="37">
        <v>120</v>
      </c>
      <c r="F130" s="29">
        <v>6</v>
      </c>
    </row>
    <row r="131" spans="1:6" x14ac:dyDescent="0.25">
      <c r="A131" s="195" t="s">
        <v>195</v>
      </c>
      <c r="B131" s="195"/>
      <c r="C131" s="22" t="s">
        <v>196</v>
      </c>
      <c r="D131" s="31">
        <v>2000</v>
      </c>
      <c r="E131" s="38">
        <v>120</v>
      </c>
      <c r="F131" s="31">
        <v>6</v>
      </c>
    </row>
    <row r="132" spans="1:6" x14ac:dyDescent="0.25">
      <c r="A132" s="193" t="s">
        <v>208</v>
      </c>
      <c r="B132" s="193"/>
      <c r="C132" s="23" t="s">
        <v>16</v>
      </c>
      <c r="D132" s="33">
        <v>2000</v>
      </c>
      <c r="E132" s="36">
        <v>120</v>
      </c>
      <c r="F132" s="33">
        <v>6</v>
      </c>
    </row>
    <row r="133" spans="1:6" ht="22.5" x14ac:dyDescent="0.25">
      <c r="A133" s="193" t="s">
        <v>213</v>
      </c>
      <c r="B133" s="193"/>
      <c r="C133" s="23" t="s">
        <v>97</v>
      </c>
      <c r="D133" s="33"/>
      <c r="E133" s="36">
        <v>120</v>
      </c>
      <c r="F133" s="33"/>
    </row>
    <row r="134" spans="1:6" ht="33.75" x14ac:dyDescent="0.25">
      <c r="A134" s="194" t="s">
        <v>277</v>
      </c>
      <c r="B134" s="194"/>
      <c r="C134" s="21" t="s">
        <v>278</v>
      </c>
      <c r="D134" s="29">
        <v>4700</v>
      </c>
      <c r="E134" s="37">
        <v>4456.3</v>
      </c>
      <c r="F134" s="29">
        <v>94.81</v>
      </c>
    </row>
    <row r="135" spans="1:6" ht="22.5" x14ac:dyDescent="0.25">
      <c r="A135" s="195" t="s">
        <v>250</v>
      </c>
      <c r="B135" s="195"/>
      <c r="C135" s="22" t="s">
        <v>251</v>
      </c>
      <c r="D135" s="31">
        <v>700</v>
      </c>
      <c r="E135" s="38">
        <v>0</v>
      </c>
      <c r="F135" s="31">
        <v>0</v>
      </c>
    </row>
    <row r="136" spans="1:6" x14ac:dyDescent="0.25">
      <c r="A136" s="193" t="s">
        <v>208</v>
      </c>
      <c r="B136" s="193"/>
      <c r="C136" s="23" t="s">
        <v>16</v>
      </c>
      <c r="D136" s="33">
        <v>700</v>
      </c>
      <c r="E136" s="36">
        <v>0</v>
      </c>
      <c r="F136" s="33">
        <v>0</v>
      </c>
    </row>
    <row r="137" spans="1:6" ht="22.5" x14ac:dyDescent="0.25">
      <c r="A137" s="193" t="s">
        <v>213</v>
      </c>
      <c r="B137" s="193"/>
      <c r="C137" s="23" t="s">
        <v>97</v>
      </c>
      <c r="D137" s="33"/>
      <c r="E137" s="36">
        <v>0</v>
      </c>
      <c r="F137" s="33"/>
    </row>
    <row r="138" spans="1:6" x14ac:dyDescent="0.25">
      <c r="A138" s="195" t="s">
        <v>197</v>
      </c>
      <c r="B138" s="195"/>
      <c r="C138" s="22" t="s">
        <v>198</v>
      </c>
      <c r="D138" s="31">
        <v>4000</v>
      </c>
      <c r="E138" s="38">
        <v>4456.3</v>
      </c>
      <c r="F138" s="31">
        <v>111.41</v>
      </c>
    </row>
    <row r="139" spans="1:6" x14ac:dyDescent="0.25">
      <c r="A139" s="193" t="s">
        <v>208</v>
      </c>
      <c r="B139" s="193"/>
      <c r="C139" s="23" t="s">
        <v>16</v>
      </c>
      <c r="D139" s="33">
        <v>4000</v>
      </c>
      <c r="E139" s="36">
        <v>4456.3</v>
      </c>
      <c r="F139" s="33">
        <v>111.41</v>
      </c>
    </row>
    <row r="140" spans="1:6" ht="22.5" x14ac:dyDescent="0.25">
      <c r="A140" s="193" t="s">
        <v>213</v>
      </c>
      <c r="B140" s="193"/>
      <c r="C140" s="23" t="s">
        <v>97</v>
      </c>
      <c r="D140" s="33"/>
      <c r="E140" s="36">
        <v>4456.3</v>
      </c>
      <c r="F140" s="33"/>
    </row>
    <row r="141" spans="1:6" ht="22.5" x14ac:dyDescent="0.25">
      <c r="A141" s="194" t="s">
        <v>279</v>
      </c>
      <c r="B141" s="194"/>
      <c r="C141" s="21" t="s">
        <v>280</v>
      </c>
      <c r="D141" s="29">
        <v>7970</v>
      </c>
      <c r="E141" s="37">
        <v>20382.7</v>
      </c>
      <c r="F141" s="29">
        <v>255.74</v>
      </c>
    </row>
    <row r="142" spans="1:6" x14ac:dyDescent="0.25">
      <c r="A142" s="195" t="s">
        <v>195</v>
      </c>
      <c r="B142" s="195"/>
      <c r="C142" s="22" t="s">
        <v>196</v>
      </c>
      <c r="D142" s="31">
        <v>7970</v>
      </c>
      <c r="E142" s="38">
        <v>20382.7</v>
      </c>
      <c r="F142" s="31">
        <v>255.74</v>
      </c>
    </row>
    <row r="143" spans="1:6" x14ac:dyDescent="0.25">
      <c r="A143" s="193" t="s">
        <v>208</v>
      </c>
      <c r="B143" s="193"/>
      <c r="C143" s="23" t="s">
        <v>16</v>
      </c>
      <c r="D143" s="33">
        <v>7970</v>
      </c>
      <c r="E143" s="36">
        <v>20382.7</v>
      </c>
      <c r="F143" s="33">
        <v>255.74</v>
      </c>
    </row>
    <row r="144" spans="1:6" ht="22.5" x14ac:dyDescent="0.25">
      <c r="A144" s="193" t="s">
        <v>213</v>
      </c>
      <c r="B144" s="193"/>
      <c r="C144" s="23" t="s">
        <v>97</v>
      </c>
      <c r="D144" s="33"/>
      <c r="E144" s="36">
        <v>20382.7</v>
      </c>
      <c r="F144" s="33"/>
    </row>
    <row r="145" spans="1:6" ht="33.75" x14ac:dyDescent="0.25">
      <c r="A145" s="194" t="s">
        <v>281</v>
      </c>
      <c r="B145" s="194"/>
      <c r="C145" s="21" t="s">
        <v>282</v>
      </c>
      <c r="D145" s="29">
        <v>5980</v>
      </c>
      <c r="E145" s="37">
        <v>1358.67</v>
      </c>
      <c r="F145" s="29">
        <v>22.72</v>
      </c>
    </row>
    <row r="146" spans="1:6" x14ac:dyDescent="0.25">
      <c r="A146" s="195" t="s">
        <v>195</v>
      </c>
      <c r="B146" s="195"/>
      <c r="C146" s="22" t="s">
        <v>196</v>
      </c>
      <c r="D146" s="31">
        <v>5980</v>
      </c>
      <c r="E146" s="38">
        <v>1358.67</v>
      </c>
      <c r="F146" s="31">
        <v>22.72</v>
      </c>
    </row>
    <row r="147" spans="1:6" x14ac:dyDescent="0.25">
      <c r="A147" s="193" t="s">
        <v>208</v>
      </c>
      <c r="B147" s="193"/>
      <c r="C147" s="23" t="s">
        <v>16</v>
      </c>
      <c r="D147" s="33">
        <v>5980</v>
      </c>
      <c r="E147" s="36">
        <v>1358.67</v>
      </c>
      <c r="F147" s="33">
        <v>22.72</v>
      </c>
    </row>
    <row r="148" spans="1:6" ht="22.5" x14ac:dyDescent="0.25">
      <c r="A148" s="193" t="s">
        <v>211</v>
      </c>
      <c r="B148" s="193"/>
      <c r="C148" s="23" t="s">
        <v>93</v>
      </c>
      <c r="D148" s="33"/>
      <c r="E148" s="36">
        <v>0</v>
      </c>
      <c r="F148" s="33"/>
    </row>
    <row r="149" spans="1:6" ht="22.5" x14ac:dyDescent="0.25">
      <c r="A149" s="193" t="s">
        <v>213</v>
      </c>
      <c r="B149" s="193"/>
      <c r="C149" s="23" t="s">
        <v>97</v>
      </c>
      <c r="D149" s="33"/>
      <c r="E149" s="36">
        <v>1358.67</v>
      </c>
      <c r="F149" s="33"/>
    </row>
    <row r="150" spans="1:6" x14ac:dyDescent="0.25">
      <c r="A150" s="193" t="s">
        <v>283</v>
      </c>
      <c r="B150" s="193"/>
      <c r="C150" s="23" t="s">
        <v>99</v>
      </c>
      <c r="D150" s="33"/>
      <c r="E150" s="36">
        <v>0</v>
      </c>
      <c r="F150" s="33"/>
    </row>
    <row r="151" spans="1:6" x14ac:dyDescent="0.25">
      <c r="A151" s="194" t="s">
        <v>284</v>
      </c>
      <c r="B151" s="194"/>
      <c r="C151" s="21" t="s">
        <v>285</v>
      </c>
      <c r="D151" s="29">
        <v>9000</v>
      </c>
      <c r="E151" s="37">
        <v>830.12</v>
      </c>
      <c r="F151" s="29">
        <v>9.2200000000000006</v>
      </c>
    </row>
    <row r="152" spans="1:6" x14ac:dyDescent="0.25">
      <c r="A152" s="195" t="s">
        <v>195</v>
      </c>
      <c r="B152" s="195"/>
      <c r="C152" s="22" t="s">
        <v>196</v>
      </c>
      <c r="D152" s="31">
        <v>7000</v>
      </c>
      <c r="E152" s="38">
        <v>830.12</v>
      </c>
      <c r="F152" s="31">
        <v>11.86</v>
      </c>
    </row>
    <row r="153" spans="1:6" x14ac:dyDescent="0.25">
      <c r="A153" s="193" t="s">
        <v>208</v>
      </c>
      <c r="B153" s="193"/>
      <c r="C153" s="23" t="s">
        <v>16</v>
      </c>
      <c r="D153" s="33">
        <v>7000</v>
      </c>
      <c r="E153" s="36">
        <v>830.12</v>
      </c>
      <c r="F153" s="33">
        <v>11.86</v>
      </c>
    </row>
    <row r="154" spans="1:6" x14ac:dyDescent="0.25">
      <c r="A154" s="193" t="s">
        <v>210</v>
      </c>
      <c r="B154" s="193"/>
      <c r="C154" s="23" t="s">
        <v>92</v>
      </c>
      <c r="D154" s="33"/>
      <c r="E154" s="36">
        <v>790.05</v>
      </c>
      <c r="F154" s="33"/>
    </row>
    <row r="155" spans="1:6" ht="22.5" x14ac:dyDescent="0.25">
      <c r="A155" s="193" t="s">
        <v>211</v>
      </c>
      <c r="B155" s="193"/>
      <c r="C155" s="23" t="s">
        <v>93</v>
      </c>
      <c r="D155" s="33"/>
      <c r="E155" s="36">
        <v>0</v>
      </c>
      <c r="F155" s="33"/>
    </row>
    <row r="156" spans="1:6" x14ac:dyDescent="0.25">
      <c r="A156" s="193" t="s">
        <v>283</v>
      </c>
      <c r="B156" s="193"/>
      <c r="C156" s="23" t="s">
        <v>99</v>
      </c>
      <c r="D156" s="33"/>
      <c r="E156" s="36">
        <v>40.07</v>
      </c>
      <c r="F156" s="33"/>
    </row>
    <row r="157" spans="1:6" ht="22.5" x14ac:dyDescent="0.25">
      <c r="A157" s="195" t="s">
        <v>250</v>
      </c>
      <c r="B157" s="195"/>
      <c r="C157" s="22" t="s">
        <v>251</v>
      </c>
      <c r="D157" s="31">
        <v>2000</v>
      </c>
      <c r="E157" s="38">
        <v>0</v>
      </c>
      <c r="F157" s="31">
        <v>0</v>
      </c>
    </row>
    <row r="158" spans="1:6" x14ac:dyDescent="0.25">
      <c r="A158" s="193" t="s">
        <v>208</v>
      </c>
      <c r="B158" s="193"/>
      <c r="C158" s="23" t="s">
        <v>16</v>
      </c>
      <c r="D158" s="33">
        <v>2000</v>
      </c>
      <c r="E158" s="36">
        <v>0</v>
      </c>
      <c r="F158" s="33">
        <v>0</v>
      </c>
    </row>
    <row r="159" spans="1:6" x14ac:dyDescent="0.25">
      <c r="A159" s="193" t="s">
        <v>212</v>
      </c>
      <c r="B159" s="193"/>
      <c r="C159" s="23" t="s">
        <v>96</v>
      </c>
      <c r="D159" s="33"/>
      <c r="E159" s="36">
        <v>0</v>
      </c>
      <c r="F159" s="33"/>
    </row>
    <row r="160" spans="1:6" ht="22.5" x14ac:dyDescent="0.25">
      <c r="A160" s="194" t="s">
        <v>286</v>
      </c>
      <c r="B160" s="194"/>
      <c r="C160" s="21" t="s">
        <v>287</v>
      </c>
      <c r="D160" s="29">
        <v>20500</v>
      </c>
      <c r="E160" s="37">
        <v>18492.939999999999</v>
      </c>
      <c r="F160" s="29">
        <v>90.21</v>
      </c>
    </row>
    <row r="161" spans="1:6" x14ac:dyDescent="0.25">
      <c r="A161" s="195" t="s">
        <v>195</v>
      </c>
      <c r="B161" s="195"/>
      <c r="C161" s="22" t="s">
        <v>196</v>
      </c>
      <c r="D161" s="31">
        <v>5500</v>
      </c>
      <c r="E161" s="38">
        <v>4769.46</v>
      </c>
      <c r="F161" s="31">
        <v>86.72</v>
      </c>
    </row>
    <row r="162" spans="1:6" x14ac:dyDescent="0.25">
      <c r="A162" s="193" t="s">
        <v>208</v>
      </c>
      <c r="B162" s="193"/>
      <c r="C162" s="23" t="s">
        <v>16</v>
      </c>
      <c r="D162" s="33">
        <v>5500</v>
      </c>
      <c r="E162" s="36">
        <v>4769.46</v>
      </c>
      <c r="F162" s="33">
        <v>86.72</v>
      </c>
    </row>
    <row r="163" spans="1:6" ht="22.5" x14ac:dyDescent="0.25">
      <c r="A163" s="193" t="s">
        <v>213</v>
      </c>
      <c r="B163" s="193"/>
      <c r="C163" s="23" t="s">
        <v>97</v>
      </c>
      <c r="D163" s="33"/>
      <c r="E163" s="36">
        <v>4701.16</v>
      </c>
      <c r="F163" s="33"/>
    </row>
    <row r="164" spans="1:6" x14ac:dyDescent="0.25">
      <c r="A164" s="193" t="s">
        <v>283</v>
      </c>
      <c r="B164" s="193"/>
      <c r="C164" s="23" t="s">
        <v>99</v>
      </c>
      <c r="D164" s="33"/>
      <c r="E164" s="36">
        <v>68.3</v>
      </c>
      <c r="F164" s="33"/>
    </row>
    <row r="165" spans="1:6" x14ac:dyDescent="0.25">
      <c r="A165" s="195" t="s">
        <v>197</v>
      </c>
      <c r="B165" s="195"/>
      <c r="C165" s="22" t="s">
        <v>198</v>
      </c>
      <c r="D165" s="31">
        <v>15000</v>
      </c>
      <c r="E165" s="38">
        <v>13723.48</v>
      </c>
      <c r="F165" s="31">
        <v>91.49</v>
      </c>
    </row>
    <row r="166" spans="1:6" x14ac:dyDescent="0.25">
      <c r="A166" s="193" t="s">
        <v>208</v>
      </c>
      <c r="B166" s="193"/>
      <c r="C166" s="23" t="s">
        <v>16</v>
      </c>
      <c r="D166" s="33">
        <v>15000</v>
      </c>
      <c r="E166" s="36">
        <v>13723.48</v>
      </c>
      <c r="F166" s="33">
        <v>91.49</v>
      </c>
    </row>
    <row r="167" spans="1:6" ht="22.5" x14ac:dyDescent="0.25">
      <c r="A167" s="193" t="s">
        <v>213</v>
      </c>
      <c r="B167" s="193"/>
      <c r="C167" s="23" t="s">
        <v>97</v>
      </c>
      <c r="D167" s="33"/>
      <c r="E167" s="36">
        <v>13723.48</v>
      </c>
      <c r="F167" s="33"/>
    </row>
    <row r="168" spans="1:6" ht="22.5" x14ac:dyDescent="0.25">
      <c r="A168" s="194" t="s">
        <v>288</v>
      </c>
      <c r="B168" s="194"/>
      <c r="C168" s="21" t="s">
        <v>289</v>
      </c>
      <c r="D168" s="29">
        <v>49500</v>
      </c>
      <c r="E168" s="37">
        <v>6487.11</v>
      </c>
      <c r="F168" s="29">
        <v>13.11</v>
      </c>
    </row>
    <row r="169" spans="1:6" x14ac:dyDescent="0.25">
      <c r="A169" s="195" t="s">
        <v>195</v>
      </c>
      <c r="B169" s="195"/>
      <c r="C169" s="22" t="s">
        <v>196</v>
      </c>
      <c r="D169" s="31">
        <v>25000</v>
      </c>
      <c r="E169" s="38">
        <v>0</v>
      </c>
      <c r="F169" s="31">
        <v>0</v>
      </c>
    </row>
    <row r="170" spans="1:6" x14ac:dyDescent="0.25">
      <c r="A170" s="193" t="s">
        <v>208</v>
      </c>
      <c r="B170" s="193"/>
      <c r="C170" s="23" t="s">
        <v>16</v>
      </c>
      <c r="D170" s="33">
        <v>25000</v>
      </c>
      <c r="E170" s="36">
        <v>0</v>
      </c>
      <c r="F170" s="33">
        <v>0</v>
      </c>
    </row>
    <row r="171" spans="1:6" x14ac:dyDescent="0.25">
      <c r="A171" s="193" t="s">
        <v>290</v>
      </c>
      <c r="B171" s="193"/>
      <c r="C171" s="23" t="s">
        <v>100</v>
      </c>
      <c r="D171" s="33"/>
      <c r="E171" s="36">
        <v>0</v>
      </c>
      <c r="F171" s="33"/>
    </row>
    <row r="172" spans="1:6" ht="22.5" x14ac:dyDescent="0.25">
      <c r="A172" s="195" t="s">
        <v>250</v>
      </c>
      <c r="B172" s="195"/>
      <c r="C172" s="22" t="s">
        <v>251</v>
      </c>
      <c r="D172" s="31">
        <v>24500</v>
      </c>
      <c r="E172" s="38">
        <v>6487.11</v>
      </c>
      <c r="F172" s="31">
        <v>26.48</v>
      </c>
    </row>
    <row r="173" spans="1:6" x14ac:dyDescent="0.25">
      <c r="A173" s="193" t="s">
        <v>208</v>
      </c>
      <c r="B173" s="193"/>
      <c r="C173" s="23" t="s">
        <v>16</v>
      </c>
      <c r="D173" s="33">
        <v>24500</v>
      </c>
      <c r="E173" s="36">
        <v>6487.11</v>
      </c>
      <c r="F173" s="33">
        <v>26.48</v>
      </c>
    </row>
    <row r="174" spans="1:6" x14ac:dyDescent="0.25">
      <c r="A174" s="193" t="s">
        <v>210</v>
      </c>
      <c r="B174" s="193"/>
      <c r="C174" s="23" t="s">
        <v>92</v>
      </c>
      <c r="D174" s="33"/>
      <c r="E174" s="36">
        <v>3704.61</v>
      </c>
      <c r="F174" s="33"/>
    </row>
    <row r="175" spans="1:6" ht="22.5" x14ac:dyDescent="0.25">
      <c r="A175" s="193" t="s">
        <v>213</v>
      </c>
      <c r="B175" s="193"/>
      <c r="C175" s="23" t="s">
        <v>97</v>
      </c>
      <c r="D175" s="33"/>
      <c r="E175" s="36">
        <v>2782.5</v>
      </c>
      <c r="F175" s="33"/>
    </row>
    <row r="176" spans="1:6" ht="19.149999999999999" customHeight="1" x14ac:dyDescent="0.25">
      <c r="A176" s="194" t="s">
        <v>291</v>
      </c>
      <c r="B176" s="194"/>
      <c r="C176" s="21" t="s">
        <v>292</v>
      </c>
      <c r="D176" s="29">
        <v>2000</v>
      </c>
      <c r="E176" s="37">
        <v>1262.25</v>
      </c>
      <c r="F176" s="29">
        <v>63.11</v>
      </c>
    </row>
    <row r="177" spans="1:6" x14ac:dyDescent="0.25">
      <c r="A177" s="195" t="s">
        <v>195</v>
      </c>
      <c r="B177" s="195"/>
      <c r="C177" s="22" t="s">
        <v>196</v>
      </c>
      <c r="D177" s="31">
        <v>2000</v>
      </c>
      <c r="E177" s="38">
        <v>1262.25</v>
      </c>
      <c r="F177" s="31">
        <v>63.11</v>
      </c>
    </row>
    <row r="178" spans="1:6" x14ac:dyDescent="0.25">
      <c r="A178" s="193" t="s">
        <v>208</v>
      </c>
      <c r="B178" s="193"/>
      <c r="C178" s="23" t="s">
        <v>16</v>
      </c>
      <c r="D178" s="33">
        <v>2000</v>
      </c>
      <c r="E178" s="36">
        <v>1262.25</v>
      </c>
      <c r="F178" s="33">
        <v>63.11</v>
      </c>
    </row>
    <row r="179" spans="1:6" x14ac:dyDescent="0.25">
      <c r="A179" s="193" t="s">
        <v>283</v>
      </c>
      <c r="B179" s="193"/>
      <c r="C179" s="23" t="s">
        <v>99</v>
      </c>
      <c r="D179" s="33"/>
      <c r="E179" s="36">
        <v>1262.25</v>
      </c>
      <c r="F179" s="33">
        <v>63.11</v>
      </c>
    </row>
    <row r="180" spans="1:6" ht="22.5" x14ac:dyDescent="0.25">
      <c r="A180" s="194" t="s">
        <v>293</v>
      </c>
      <c r="B180" s="194"/>
      <c r="C180" s="21" t="s">
        <v>294</v>
      </c>
      <c r="D180" s="29">
        <v>7000</v>
      </c>
      <c r="E180" s="37">
        <v>5079.1899999999996</v>
      </c>
      <c r="F180" s="29">
        <v>72.56</v>
      </c>
    </row>
    <row r="181" spans="1:6" x14ac:dyDescent="0.25">
      <c r="A181" s="195" t="s">
        <v>195</v>
      </c>
      <c r="B181" s="195"/>
      <c r="C181" s="22" t="s">
        <v>196</v>
      </c>
      <c r="D181" s="31">
        <v>7000</v>
      </c>
      <c r="E181" s="38">
        <v>5079.1899999999996</v>
      </c>
      <c r="F181" s="31">
        <v>72.56</v>
      </c>
    </row>
    <row r="182" spans="1:6" x14ac:dyDescent="0.25">
      <c r="A182" s="193" t="s">
        <v>208</v>
      </c>
      <c r="B182" s="193"/>
      <c r="C182" s="23" t="s">
        <v>16</v>
      </c>
      <c r="D182" s="33">
        <v>7000</v>
      </c>
      <c r="E182" s="38">
        <v>5079.1899999999996</v>
      </c>
      <c r="F182" s="33">
        <v>72.56</v>
      </c>
    </row>
    <row r="183" spans="1:6" ht="22.5" x14ac:dyDescent="0.25">
      <c r="A183" s="193" t="s">
        <v>262</v>
      </c>
      <c r="B183" s="193"/>
      <c r="C183" s="23" t="s">
        <v>101</v>
      </c>
      <c r="D183" s="33"/>
      <c r="E183" s="38"/>
      <c r="F183" s="33"/>
    </row>
    <row r="184" spans="1:6" ht="22.5" x14ac:dyDescent="0.25">
      <c r="A184" s="194" t="s">
        <v>295</v>
      </c>
      <c r="B184" s="194"/>
      <c r="C184" s="21" t="s">
        <v>296</v>
      </c>
      <c r="D184" s="29">
        <v>751300</v>
      </c>
      <c r="E184" s="37">
        <v>4300</v>
      </c>
      <c r="F184" s="29">
        <v>0.56999999999999995</v>
      </c>
    </row>
    <row r="185" spans="1:6" ht="22.5" x14ac:dyDescent="0.25">
      <c r="A185" s="194" t="s">
        <v>297</v>
      </c>
      <c r="B185" s="194"/>
      <c r="C185" s="21" t="s">
        <v>298</v>
      </c>
      <c r="D185" s="29">
        <v>153300</v>
      </c>
      <c r="E185" s="37">
        <v>4300</v>
      </c>
      <c r="F185" s="29">
        <v>2.8</v>
      </c>
    </row>
    <row r="186" spans="1:6" ht="22.5" x14ac:dyDescent="0.25">
      <c r="A186" s="195" t="s">
        <v>250</v>
      </c>
      <c r="B186" s="195"/>
      <c r="C186" s="22" t="s">
        <v>251</v>
      </c>
      <c r="D186" s="31">
        <v>1265</v>
      </c>
      <c r="E186" s="38">
        <v>0</v>
      </c>
      <c r="F186" s="31">
        <v>0</v>
      </c>
    </row>
    <row r="187" spans="1:6" ht="22.5" x14ac:dyDescent="0.25">
      <c r="A187" s="193" t="s">
        <v>267</v>
      </c>
      <c r="B187" s="193"/>
      <c r="C187" s="23" t="s">
        <v>134</v>
      </c>
      <c r="D187" s="33">
        <v>1265</v>
      </c>
      <c r="E187" s="36">
        <v>0</v>
      </c>
      <c r="F187" s="33">
        <v>0</v>
      </c>
    </row>
    <row r="188" spans="1:6" ht="22.5" x14ac:dyDescent="0.25">
      <c r="A188" s="193" t="s">
        <v>299</v>
      </c>
      <c r="B188" s="193"/>
      <c r="C188" s="23" t="s">
        <v>137</v>
      </c>
      <c r="D188" s="33"/>
      <c r="E188" s="36">
        <v>0</v>
      </c>
      <c r="F188" s="33"/>
    </row>
    <row r="189" spans="1:6" x14ac:dyDescent="0.25">
      <c r="A189" s="195" t="s">
        <v>197</v>
      </c>
      <c r="B189" s="195"/>
      <c r="C189" s="22" t="s">
        <v>198</v>
      </c>
      <c r="D189" s="31">
        <v>152035</v>
      </c>
      <c r="E189" s="38">
        <v>4300</v>
      </c>
      <c r="F189" s="31">
        <v>2.83</v>
      </c>
    </row>
    <row r="190" spans="1:6" x14ac:dyDescent="0.25">
      <c r="A190" s="193" t="s">
        <v>208</v>
      </c>
      <c r="B190" s="193"/>
      <c r="C190" s="23" t="s">
        <v>16</v>
      </c>
      <c r="D190" s="33">
        <v>2000</v>
      </c>
      <c r="E190" s="36">
        <v>4300</v>
      </c>
      <c r="F190" s="33">
        <v>215</v>
      </c>
    </row>
    <row r="191" spans="1:6" x14ac:dyDescent="0.25">
      <c r="A191" s="193" t="s">
        <v>214</v>
      </c>
      <c r="B191" s="193"/>
      <c r="C191" s="23" t="s">
        <v>102</v>
      </c>
      <c r="D191" s="33"/>
      <c r="E191" s="36">
        <v>4300</v>
      </c>
      <c r="F191" s="33"/>
    </row>
    <row r="192" spans="1:6" ht="22.5" x14ac:dyDescent="0.25">
      <c r="A192" s="193" t="s">
        <v>267</v>
      </c>
      <c r="B192" s="193"/>
      <c r="C192" s="23" t="s">
        <v>134</v>
      </c>
      <c r="D192" s="33">
        <v>150035</v>
      </c>
      <c r="E192" s="36">
        <v>0</v>
      </c>
      <c r="F192" s="33">
        <v>0</v>
      </c>
    </row>
    <row r="193" spans="1:6" ht="22.5" x14ac:dyDescent="0.25">
      <c r="A193" s="193" t="s">
        <v>299</v>
      </c>
      <c r="B193" s="193"/>
      <c r="C193" s="23" t="s">
        <v>137</v>
      </c>
      <c r="D193" s="33"/>
      <c r="E193" s="36">
        <v>0</v>
      </c>
      <c r="F193" s="33"/>
    </row>
    <row r="194" spans="1:6" ht="21.6" customHeight="1" x14ac:dyDescent="0.25">
      <c r="A194" s="194" t="s">
        <v>300</v>
      </c>
      <c r="B194" s="194"/>
      <c r="C194" s="21" t="s">
        <v>301</v>
      </c>
      <c r="D194" s="29">
        <v>344000</v>
      </c>
      <c r="E194" s="37">
        <v>0</v>
      </c>
      <c r="F194" s="29">
        <v>0</v>
      </c>
    </row>
    <row r="195" spans="1:6" x14ac:dyDescent="0.25">
      <c r="A195" s="195" t="s">
        <v>197</v>
      </c>
      <c r="B195" s="195"/>
      <c r="C195" s="22" t="s">
        <v>198</v>
      </c>
      <c r="D195" s="31">
        <v>344000</v>
      </c>
      <c r="E195" s="38">
        <v>0</v>
      </c>
      <c r="F195" s="31">
        <v>0</v>
      </c>
    </row>
    <row r="196" spans="1:6" x14ac:dyDescent="0.25">
      <c r="A196" s="193" t="s">
        <v>208</v>
      </c>
      <c r="B196" s="193"/>
      <c r="C196" s="23" t="s">
        <v>16</v>
      </c>
      <c r="D196" s="33">
        <v>344000</v>
      </c>
      <c r="E196" s="36">
        <v>0</v>
      </c>
      <c r="F196" s="33">
        <v>0</v>
      </c>
    </row>
    <row r="197" spans="1:6" ht="22.5" x14ac:dyDescent="0.25">
      <c r="A197" s="193" t="s">
        <v>213</v>
      </c>
      <c r="B197" s="193"/>
      <c r="C197" s="23" t="s">
        <v>97</v>
      </c>
      <c r="D197" s="33"/>
      <c r="E197" s="36">
        <v>0</v>
      </c>
      <c r="F197" s="33"/>
    </row>
    <row r="198" spans="1:6" ht="20.45" customHeight="1" x14ac:dyDescent="0.25">
      <c r="A198" s="194" t="s">
        <v>302</v>
      </c>
      <c r="B198" s="194"/>
      <c r="C198" s="21" t="s">
        <v>303</v>
      </c>
      <c r="D198" s="29">
        <v>43000</v>
      </c>
      <c r="E198" s="37">
        <v>0</v>
      </c>
      <c r="F198" s="29">
        <v>0</v>
      </c>
    </row>
    <row r="199" spans="1:6" x14ac:dyDescent="0.25">
      <c r="A199" s="195" t="s">
        <v>197</v>
      </c>
      <c r="B199" s="195"/>
      <c r="C199" s="22" t="s">
        <v>198</v>
      </c>
      <c r="D199" s="31">
        <v>43000</v>
      </c>
      <c r="E199" s="38">
        <v>0</v>
      </c>
      <c r="F199" s="31">
        <v>0</v>
      </c>
    </row>
    <row r="200" spans="1:6" x14ac:dyDescent="0.25">
      <c r="A200" s="193" t="s">
        <v>208</v>
      </c>
      <c r="B200" s="193"/>
      <c r="C200" s="23" t="s">
        <v>16</v>
      </c>
      <c r="D200" s="33">
        <v>3000</v>
      </c>
      <c r="E200" s="36">
        <v>0</v>
      </c>
      <c r="F200" s="33">
        <v>0</v>
      </c>
    </row>
    <row r="201" spans="1:6" ht="22.5" x14ac:dyDescent="0.25">
      <c r="A201" s="193" t="s">
        <v>213</v>
      </c>
      <c r="B201" s="193"/>
      <c r="C201" s="23" t="s">
        <v>97</v>
      </c>
      <c r="D201" s="33"/>
      <c r="E201" s="36">
        <v>0</v>
      </c>
      <c r="F201" s="33"/>
    </row>
    <row r="202" spans="1:6" ht="22.5" x14ac:dyDescent="0.25">
      <c r="A202" s="193" t="s">
        <v>267</v>
      </c>
      <c r="B202" s="193"/>
      <c r="C202" s="23" t="s">
        <v>134</v>
      </c>
      <c r="D202" s="33">
        <v>40000</v>
      </c>
      <c r="E202" s="36">
        <v>0</v>
      </c>
      <c r="F202" s="33">
        <v>0</v>
      </c>
    </row>
    <row r="203" spans="1:6" x14ac:dyDescent="0.25">
      <c r="A203" s="193" t="s">
        <v>304</v>
      </c>
      <c r="B203" s="193"/>
      <c r="C203" s="23" t="s">
        <v>138</v>
      </c>
      <c r="D203" s="33"/>
      <c r="E203" s="36">
        <v>0</v>
      </c>
      <c r="F203" s="33"/>
    </row>
    <row r="204" spans="1:6" ht="26.25" customHeight="1" x14ac:dyDescent="0.25">
      <c r="A204" s="194" t="s">
        <v>305</v>
      </c>
      <c r="B204" s="194"/>
      <c r="C204" s="21" t="s">
        <v>306</v>
      </c>
      <c r="D204" s="29">
        <v>13500</v>
      </c>
      <c r="E204" s="37">
        <v>0</v>
      </c>
      <c r="F204" s="29">
        <v>0</v>
      </c>
    </row>
    <row r="205" spans="1:6" x14ac:dyDescent="0.25">
      <c r="A205" s="195" t="s">
        <v>197</v>
      </c>
      <c r="B205" s="195"/>
      <c r="C205" s="22" t="s">
        <v>198</v>
      </c>
      <c r="D205" s="31">
        <v>13500</v>
      </c>
      <c r="E205" s="38">
        <v>0</v>
      </c>
      <c r="F205" s="31">
        <v>0</v>
      </c>
    </row>
    <row r="206" spans="1:6" x14ac:dyDescent="0.25">
      <c r="A206" s="193" t="s">
        <v>208</v>
      </c>
      <c r="B206" s="193"/>
      <c r="C206" s="23" t="s">
        <v>16</v>
      </c>
      <c r="D206" s="33">
        <v>1500</v>
      </c>
      <c r="E206" s="36">
        <v>0</v>
      </c>
      <c r="F206" s="33">
        <v>0</v>
      </c>
    </row>
    <row r="207" spans="1:6" x14ac:dyDescent="0.25">
      <c r="A207" s="193" t="s">
        <v>214</v>
      </c>
      <c r="B207" s="193"/>
      <c r="C207" s="23" t="s">
        <v>102</v>
      </c>
      <c r="D207" s="33"/>
      <c r="E207" s="36">
        <v>0</v>
      </c>
      <c r="F207" s="33"/>
    </row>
    <row r="208" spans="1:6" ht="22.5" x14ac:dyDescent="0.25">
      <c r="A208" s="193" t="s">
        <v>267</v>
      </c>
      <c r="B208" s="193"/>
      <c r="C208" s="23" t="s">
        <v>134</v>
      </c>
      <c r="D208" s="33">
        <v>12000</v>
      </c>
      <c r="E208" s="36">
        <v>0</v>
      </c>
      <c r="F208" s="33">
        <v>0</v>
      </c>
    </row>
    <row r="209" spans="1:6" ht="22.5" x14ac:dyDescent="0.25">
      <c r="A209" s="193" t="s">
        <v>307</v>
      </c>
      <c r="B209" s="193"/>
      <c r="C209" s="23" t="s">
        <v>143</v>
      </c>
      <c r="D209" s="33"/>
      <c r="E209" s="36">
        <v>0</v>
      </c>
      <c r="F209" s="33"/>
    </row>
    <row r="210" spans="1:6" ht="50.25" customHeight="1" x14ac:dyDescent="0.25">
      <c r="A210" s="194" t="s">
        <v>308</v>
      </c>
      <c r="B210" s="194"/>
      <c r="C210" s="21" t="s">
        <v>309</v>
      </c>
      <c r="D210" s="29">
        <v>13500</v>
      </c>
      <c r="E210" s="37">
        <v>0</v>
      </c>
      <c r="F210" s="29">
        <v>0</v>
      </c>
    </row>
    <row r="211" spans="1:6" x14ac:dyDescent="0.25">
      <c r="A211" s="195" t="s">
        <v>197</v>
      </c>
      <c r="B211" s="195"/>
      <c r="C211" s="22" t="s">
        <v>198</v>
      </c>
      <c r="D211" s="31">
        <v>13500</v>
      </c>
      <c r="E211" s="38">
        <v>0</v>
      </c>
      <c r="F211" s="31">
        <v>0</v>
      </c>
    </row>
    <row r="212" spans="1:6" x14ac:dyDescent="0.25">
      <c r="A212" s="193" t="s">
        <v>208</v>
      </c>
      <c r="B212" s="193"/>
      <c r="C212" s="23" t="s">
        <v>16</v>
      </c>
      <c r="D212" s="33">
        <v>1500</v>
      </c>
      <c r="E212" s="36">
        <v>0</v>
      </c>
      <c r="F212" s="33">
        <v>0</v>
      </c>
    </row>
    <row r="213" spans="1:6" x14ac:dyDescent="0.25">
      <c r="A213" s="193" t="s">
        <v>214</v>
      </c>
      <c r="B213" s="193"/>
      <c r="C213" s="23" t="s">
        <v>102</v>
      </c>
      <c r="D213" s="33"/>
      <c r="E213" s="36">
        <v>0</v>
      </c>
      <c r="F213" s="33"/>
    </row>
    <row r="214" spans="1:6" ht="22.5" x14ac:dyDescent="0.25">
      <c r="A214" s="193" t="s">
        <v>267</v>
      </c>
      <c r="B214" s="193"/>
      <c r="C214" s="23" t="s">
        <v>134</v>
      </c>
      <c r="D214" s="33">
        <v>12000</v>
      </c>
      <c r="E214" s="36">
        <v>0</v>
      </c>
      <c r="F214" s="33">
        <v>0</v>
      </c>
    </row>
    <row r="215" spans="1:6" ht="22.5" x14ac:dyDescent="0.25">
      <c r="A215" s="193" t="s">
        <v>307</v>
      </c>
      <c r="B215" s="193"/>
      <c r="C215" s="23" t="s">
        <v>143</v>
      </c>
      <c r="D215" s="33"/>
      <c r="E215" s="36">
        <v>0</v>
      </c>
      <c r="F215" s="33"/>
    </row>
    <row r="216" spans="1:6" ht="19.899999999999999" customHeight="1" x14ac:dyDescent="0.25">
      <c r="A216" s="194" t="s">
        <v>310</v>
      </c>
      <c r="B216" s="194"/>
      <c r="C216" s="21" t="s">
        <v>311</v>
      </c>
      <c r="D216" s="29">
        <v>4000</v>
      </c>
      <c r="E216" s="37">
        <v>0</v>
      </c>
      <c r="F216" s="29">
        <v>0</v>
      </c>
    </row>
    <row r="217" spans="1:6" x14ac:dyDescent="0.25">
      <c r="A217" s="195" t="s">
        <v>197</v>
      </c>
      <c r="B217" s="195"/>
      <c r="C217" s="22" t="s">
        <v>198</v>
      </c>
      <c r="D217" s="31">
        <v>4000</v>
      </c>
      <c r="E217" s="38">
        <v>0</v>
      </c>
      <c r="F217" s="31">
        <v>0</v>
      </c>
    </row>
    <row r="218" spans="1:6" ht="22.5" x14ac:dyDescent="0.25">
      <c r="A218" s="193" t="s">
        <v>267</v>
      </c>
      <c r="B218" s="193"/>
      <c r="C218" s="23" t="s">
        <v>134</v>
      </c>
      <c r="D218" s="33">
        <v>4000</v>
      </c>
      <c r="E218" s="36">
        <v>0</v>
      </c>
      <c r="F218" s="33">
        <v>0</v>
      </c>
    </row>
    <row r="219" spans="1:6" ht="22.5" x14ac:dyDescent="0.25">
      <c r="A219" s="193" t="s">
        <v>312</v>
      </c>
      <c r="B219" s="193"/>
      <c r="C219" s="23" t="s">
        <v>141</v>
      </c>
      <c r="D219" s="33"/>
      <c r="E219" s="36">
        <v>0</v>
      </c>
      <c r="F219" s="33"/>
    </row>
    <row r="220" spans="1:6" ht="23.45" customHeight="1" x14ac:dyDescent="0.25">
      <c r="A220" s="194" t="s">
        <v>313</v>
      </c>
      <c r="B220" s="194"/>
      <c r="C220" s="21" t="s">
        <v>314</v>
      </c>
      <c r="D220" s="29">
        <v>180000</v>
      </c>
      <c r="E220" s="37">
        <v>0</v>
      </c>
      <c r="F220" s="29">
        <v>0</v>
      </c>
    </row>
    <row r="221" spans="1:6" x14ac:dyDescent="0.25">
      <c r="A221" s="195" t="s">
        <v>197</v>
      </c>
      <c r="B221" s="195"/>
      <c r="C221" s="22" t="s">
        <v>198</v>
      </c>
      <c r="D221" s="31">
        <v>180000</v>
      </c>
      <c r="E221" s="38">
        <v>0</v>
      </c>
      <c r="F221" s="31">
        <v>0</v>
      </c>
    </row>
    <row r="222" spans="1:6" ht="22.5" x14ac:dyDescent="0.25">
      <c r="A222" s="193" t="s">
        <v>267</v>
      </c>
      <c r="B222" s="193"/>
      <c r="C222" s="23" t="s">
        <v>134</v>
      </c>
      <c r="D222" s="33">
        <v>180000</v>
      </c>
      <c r="E222" s="36">
        <v>0</v>
      </c>
      <c r="F222" s="33">
        <v>0</v>
      </c>
    </row>
    <row r="223" spans="1:6" ht="22.5" x14ac:dyDescent="0.25">
      <c r="A223" s="193" t="s">
        <v>307</v>
      </c>
      <c r="B223" s="193"/>
      <c r="C223" s="23" t="s">
        <v>143</v>
      </c>
      <c r="D223" s="33"/>
      <c r="E223" s="36">
        <v>0</v>
      </c>
      <c r="F223" s="33"/>
    </row>
    <row r="224" spans="1:6" ht="24.6" customHeight="1" x14ac:dyDescent="0.25">
      <c r="A224" s="194" t="s">
        <v>315</v>
      </c>
      <c r="B224" s="194"/>
      <c r="C224" s="21" t="s">
        <v>316</v>
      </c>
      <c r="D224" s="29">
        <v>754100</v>
      </c>
      <c r="E224" s="37">
        <v>14155.36</v>
      </c>
      <c r="F224" s="29">
        <v>1.88</v>
      </c>
    </row>
    <row r="225" spans="1:6" ht="36.75" customHeight="1" x14ac:dyDescent="0.25">
      <c r="A225" s="194" t="s">
        <v>317</v>
      </c>
      <c r="B225" s="194"/>
      <c r="C225" s="21" t="s">
        <v>318</v>
      </c>
      <c r="D225" s="29">
        <v>691600</v>
      </c>
      <c r="E225" s="37">
        <v>12160.43</v>
      </c>
      <c r="F225" s="29">
        <v>1.76</v>
      </c>
    </row>
    <row r="226" spans="1:6" x14ac:dyDescent="0.25">
      <c r="A226" s="195" t="s">
        <v>197</v>
      </c>
      <c r="B226" s="195"/>
      <c r="C226" s="22" t="s">
        <v>198</v>
      </c>
      <c r="D226" s="31">
        <v>691600</v>
      </c>
      <c r="E226" s="38">
        <v>12160.43</v>
      </c>
      <c r="F226" s="31">
        <v>1.76</v>
      </c>
    </row>
    <row r="227" spans="1:6" x14ac:dyDescent="0.25">
      <c r="A227" s="193" t="s">
        <v>208</v>
      </c>
      <c r="B227" s="193"/>
      <c r="C227" s="23" t="s">
        <v>16</v>
      </c>
      <c r="D227" s="33">
        <v>17000</v>
      </c>
      <c r="E227" s="36">
        <v>12160.43</v>
      </c>
      <c r="F227" s="33">
        <v>71.53</v>
      </c>
    </row>
    <row r="228" spans="1:6" ht="22.5" x14ac:dyDescent="0.25">
      <c r="A228" s="193" t="s">
        <v>209</v>
      </c>
      <c r="B228" s="193"/>
      <c r="C228" s="23" t="s">
        <v>90</v>
      </c>
      <c r="D228" s="33"/>
      <c r="E228" s="36">
        <v>0</v>
      </c>
      <c r="F228" s="33"/>
    </row>
    <row r="229" spans="1:6" x14ac:dyDescent="0.25">
      <c r="A229" s="193" t="s">
        <v>210</v>
      </c>
      <c r="B229" s="193"/>
      <c r="C229" s="23" t="s">
        <v>92</v>
      </c>
      <c r="D229" s="33"/>
      <c r="E229" s="36">
        <v>1684.24</v>
      </c>
      <c r="F229" s="33"/>
    </row>
    <row r="230" spans="1:6" ht="22.5" x14ac:dyDescent="0.25">
      <c r="A230" s="193" t="s">
        <v>211</v>
      </c>
      <c r="B230" s="193"/>
      <c r="C230" s="23" t="s">
        <v>93</v>
      </c>
      <c r="D230" s="33"/>
      <c r="E230" s="36">
        <v>5980.02</v>
      </c>
      <c r="F230" s="33"/>
    </row>
    <row r="231" spans="1:6" ht="22.5" x14ac:dyDescent="0.25">
      <c r="A231" s="193" t="s">
        <v>213</v>
      </c>
      <c r="B231" s="193"/>
      <c r="C231" s="23" t="s">
        <v>97</v>
      </c>
      <c r="D231" s="33"/>
      <c r="E231" s="36">
        <v>2805</v>
      </c>
      <c r="F231" s="33"/>
    </row>
    <row r="232" spans="1:6" x14ac:dyDescent="0.25">
      <c r="A232" s="193" t="s">
        <v>283</v>
      </c>
      <c r="B232" s="193"/>
      <c r="C232" s="23" t="s">
        <v>99</v>
      </c>
      <c r="D232" s="33"/>
      <c r="E232" s="36">
        <v>1651.17</v>
      </c>
      <c r="F232" s="33"/>
    </row>
    <row r="233" spans="1:6" x14ac:dyDescent="0.25">
      <c r="A233" s="193" t="s">
        <v>214</v>
      </c>
      <c r="B233" s="193"/>
      <c r="C233" s="23" t="s">
        <v>102</v>
      </c>
      <c r="D233" s="33"/>
      <c r="E233" s="36">
        <v>40</v>
      </c>
      <c r="F233" s="33"/>
    </row>
    <row r="234" spans="1:6" ht="22.5" x14ac:dyDescent="0.25">
      <c r="A234" s="193" t="s">
        <v>319</v>
      </c>
      <c r="B234" s="193"/>
      <c r="C234" s="23" t="s">
        <v>144</v>
      </c>
      <c r="D234" s="33">
        <v>674600</v>
      </c>
      <c r="E234" s="36">
        <v>0</v>
      </c>
      <c r="F234" s="33">
        <v>0</v>
      </c>
    </row>
    <row r="235" spans="1:6" ht="22.5" x14ac:dyDescent="0.25">
      <c r="A235" s="193" t="s">
        <v>320</v>
      </c>
      <c r="B235" s="193"/>
      <c r="C235" s="23" t="s">
        <v>321</v>
      </c>
      <c r="D235" s="33"/>
      <c r="E235" s="36">
        <v>0</v>
      </c>
      <c r="F235" s="33"/>
    </row>
    <row r="236" spans="1:6" ht="21.6" customHeight="1" x14ac:dyDescent="0.25">
      <c r="A236" s="194" t="s">
        <v>322</v>
      </c>
      <c r="B236" s="194"/>
      <c r="C236" s="21" t="s">
        <v>323</v>
      </c>
      <c r="D236" s="29">
        <v>30000</v>
      </c>
      <c r="E236" s="37">
        <v>0</v>
      </c>
      <c r="F236" s="29">
        <v>0</v>
      </c>
    </row>
    <row r="237" spans="1:6" x14ac:dyDescent="0.25">
      <c r="A237" s="195" t="s">
        <v>197</v>
      </c>
      <c r="B237" s="195"/>
      <c r="C237" s="22" t="s">
        <v>198</v>
      </c>
      <c r="D237" s="31">
        <v>30000</v>
      </c>
      <c r="E237" s="38">
        <v>0</v>
      </c>
      <c r="F237" s="31">
        <v>0</v>
      </c>
    </row>
    <row r="238" spans="1:6" x14ac:dyDescent="0.25">
      <c r="A238" s="193" t="s">
        <v>208</v>
      </c>
      <c r="B238" s="193"/>
      <c r="C238" s="23" t="s">
        <v>16</v>
      </c>
      <c r="D238" s="33">
        <v>15000</v>
      </c>
      <c r="E238" s="36">
        <v>0</v>
      </c>
      <c r="F238" s="33">
        <v>0</v>
      </c>
    </row>
    <row r="239" spans="1:6" ht="22.5" x14ac:dyDescent="0.25">
      <c r="A239" s="193" t="s">
        <v>213</v>
      </c>
      <c r="B239" s="193"/>
      <c r="C239" s="23" t="s">
        <v>97</v>
      </c>
      <c r="D239" s="33"/>
      <c r="E239" s="36">
        <v>0</v>
      </c>
      <c r="F239" s="33"/>
    </row>
    <row r="240" spans="1:6" x14ac:dyDescent="0.25">
      <c r="A240" s="193" t="s">
        <v>229</v>
      </c>
      <c r="B240" s="193"/>
      <c r="C240" s="23" t="s">
        <v>121</v>
      </c>
      <c r="D240" s="33">
        <v>15000</v>
      </c>
      <c r="E240" s="36">
        <v>0</v>
      </c>
      <c r="F240" s="33">
        <v>0</v>
      </c>
    </row>
    <row r="241" spans="1:6" ht="45" x14ac:dyDescent="0.25">
      <c r="A241" s="193" t="s">
        <v>324</v>
      </c>
      <c r="B241" s="193"/>
      <c r="C241" s="23" t="s">
        <v>132</v>
      </c>
      <c r="D241" s="33"/>
      <c r="E241" s="36">
        <v>0</v>
      </c>
      <c r="F241" s="33"/>
    </row>
    <row r="242" spans="1:6" ht="17.25" customHeight="1" x14ac:dyDescent="0.25">
      <c r="A242" s="194" t="s">
        <v>325</v>
      </c>
      <c r="B242" s="194"/>
      <c r="C242" s="21" t="s">
        <v>326</v>
      </c>
      <c r="D242" s="29">
        <v>10500</v>
      </c>
      <c r="E242" s="37">
        <v>1475.54</v>
      </c>
      <c r="F242" s="29">
        <v>14.05</v>
      </c>
    </row>
    <row r="243" spans="1:6" x14ac:dyDescent="0.25">
      <c r="A243" s="195" t="s">
        <v>197</v>
      </c>
      <c r="B243" s="195"/>
      <c r="C243" s="22" t="s">
        <v>198</v>
      </c>
      <c r="D243" s="31">
        <v>10500</v>
      </c>
      <c r="E243" s="38">
        <v>1475.54</v>
      </c>
      <c r="F243" s="31">
        <v>14.05</v>
      </c>
    </row>
    <row r="244" spans="1:6" x14ac:dyDescent="0.25">
      <c r="A244" s="193" t="s">
        <v>208</v>
      </c>
      <c r="B244" s="193"/>
      <c r="C244" s="23" t="s">
        <v>16</v>
      </c>
      <c r="D244" s="33">
        <v>10500</v>
      </c>
      <c r="E244" s="36">
        <v>1475.54</v>
      </c>
      <c r="F244" s="33">
        <v>14.05</v>
      </c>
    </row>
    <row r="245" spans="1:6" x14ac:dyDescent="0.25">
      <c r="A245" s="193" t="s">
        <v>214</v>
      </c>
      <c r="B245" s="193"/>
      <c r="C245" s="23" t="s">
        <v>102</v>
      </c>
      <c r="D245" s="33"/>
      <c r="E245" s="36">
        <v>875</v>
      </c>
      <c r="F245" s="33"/>
    </row>
    <row r="246" spans="1:6" x14ac:dyDescent="0.25">
      <c r="A246" s="193" t="s">
        <v>219</v>
      </c>
      <c r="B246" s="193"/>
      <c r="C246" s="23" t="s">
        <v>220</v>
      </c>
      <c r="D246" s="33"/>
      <c r="E246" s="36">
        <v>600.54</v>
      </c>
      <c r="F246" s="33"/>
    </row>
    <row r="247" spans="1:6" ht="20.45" customHeight="1" x14ac:dyDescent="0.25">
      <c r="A247" s="194" t="s">
        <v>327</v>
      </c>
      <c r="B247" s="194"/>
      <c r="C247" s="21" t="s">
        <v>328</v>
      </c>
      <c r="D247" s="29">
        <v>13500</v>
      </c>
      <c r="E247" s="37">
        <v>519.39</v>
      </c>
      <c r="F247" s="29">
        <v>3.85</v>
      </c>
    </row>
    <row r="248" spans="1:6" x14ac:dyDescent="0.25">
      <c r="A248" s="195" t="s">
        <v>197</v>
      </c>
      <c r="B248" s="195"/>
      <c r="C248" s="22" t="s">
        <v>198</v>
      </c>
      <c r="D248" s="31">
        <v>13500</v>
      </c>
      <c r="E248" s="38">
        <v>519.39</v>
      </c>
      <c r="F248" s="31">
        <v>3.85</v>
      </c>
    </row>
    <row r="249" spans="1:6" x14ac:dyDescent="0.25">
      <c r="A249" s="193" t="s">
        <v>208</v>
      </c>
      <c r="B249" s="193"/>
      <c r="C249" s="23" t="s">
        <v>16</v>
      </c>
      <c r="D249" s="33">
        <v>500</v>
      </c>
      <c r="E249" s="36">
        <v>519.39</v>
      </c>
      <c r="F249" s="33">
        <v>103.88</v>
      </c>
    </row>
    <row r="250" spans="1:6" x14ac:dyDescent="0.25">
      <c r="A250" s="193" t="s">
        <v>219</v>
      </c>
      <c r="B250" s="193"/>
      <c r="C250" s="23" t="s">
        <v>220</v>
      </c>
      <c r="D250" s="33"/>
      <c r="E250" s="36">
        <v>519.39</v>
      </c>
      <c r="F250" s="33"/>
    </row>
    <row r="251" spans="1:6" ht="22.5" x14ac:dyDescent="0.25">
      <c r="A251" s="193" t="s">
        <v>267</v>
      </c>
      <c r="B251" s="193"/>
      <c r="C251" s="23" t="s">
        <v>134</v>
      </c>
      <c r="D251" s="33">
        <v>13000</v>
      </c>
      <c r="E251" s="36">
        <v>0</v>
      </c>
      <c r="F251" s="33">
        <v>0</v>
      </c>
    </row>
    <row r="252" spans="1:6" ht="22.5" x14ac:dyDescent="0.25">
      <c r="A252" s="193" t="s">
        <v>312</v>
      </c>
      <c r="B252" s="193"/>
      <c r="C252" s="23" t="s">
        <v>141</v>
      </c>
      <c r="D252" s="33"/>
      <c r="E252" s="36">
        <v>0</v>
      </c>
      <c r="F252" s="33"/>
    </row>
    <row r="253" spans="1:6" ht="43.9" customHeight="1" x14ac:dyDescent="0.25">
      <c r="A253" s="194" t="s">
        <v>329</v>
      </c>
      <c r="B253" s="194"/>
      <c r="C253" s="21" t="s">
        <v>330</v>
      </c>
      <c r="D253" s="29">
        <v>8500</v>
      </c>
      <c r="E253" s="37">
        <v>0</v>
      </c>
      <c r="F253" s="29">
        <v>0</v>
      </c>
    </row>
    <row r="254" spans="1:6" x14ac:dyDescent="0.25">
      <c r="A254" s="195" t="s">
        <v>197</v>
      </c>
      <c r="B254" s="195"/>
      <c r="C254" s="22" t="s">
        <v>198</v>
      </c>
      <c r="D254" s="31">
        <v>8500</v>
      </c>
      <c r="E254" s="38">
        <v>0</v>
      </c>
      <c r="F254" s="31">
        <v>0</v>
      </c>
    </row>
    <row r="255" spans="1:6" x14ac:dyDescent="0.25">
      <c r="A255" s="193" t="s">
        <v>208</v>
      </c>
      <c r="B255" s="193"/>
      <c r="C255" s="23" t="s">
        <v>16</v>
      </c>
      <c r="D255" s="33">
        <v>8500</v>
      </c>
      <c r="E255" s="36">
        <v>0</v>
      </c>
      <c r="F255" s="33">
        <v>0</v>
      </c>
    </row>
    <row r="256" spans="1:6" x14ac:dyDescent="0.25">
      <c r="A256" s="193" t="s">
        <v>214</v>
      </c>
      <c r="B256" s="193"/>
      <c r="C256" s="23" t="s">
        <v>102</v>
      </c>
      <c r="D256" s="33"/>
      <c r="E256" s="36">
        <v>0</v>
      </c>
      <c r="F256" s="33"/>
    </row>
    <row r="257" spans="1:6" ht="33.75" x14ac:dyDescent="0.25">
      <c r="A257" s="194" t="s">
        <v>331</v>
      </c>
      <c r="B257" s="194"/>
      <c r="C257" s="21" t="s">
        <v>332</v>
      </c>
      <c r="D257" s="29">
        <v>151000</v>
      </c>
      <c r="E257" s="37">
        <v>12385.57</v>
      </c>
      <c r="F257" s="29">
        <v>8.1999999999999993</v>
      </c>
    </row>
    <row r="258" spans="1:6" ht="22.5" x14ac:dyDescent="0.25">
      <c r="A258" s="194" t="s">
        <v>333</v>
      </c>
      <c r="B258" s="194"/>
      <c r="C258" s="21" t="s">
        <v>334</v>
      </c>
      <c r="D258" s="29">
        <v>114000</v>
      </c>
      <c r="E258" s="37">
        <v>8685.43</v>
      </c>
      <c r="F258" s="29">
        <v>7.62</v>
      </c>
    </row>
    <row r="259" spans="1:6" x14ac:dyDescent="0.25">
      <c r="A259" s="195" t="s">
        <v>197</v>
      </c>
      <c r="B259" s="195"/>
      <c r="C259" s="22" t="s">
        <v>198</v>
      </c>
      <c r="D259" s="31">
        <v>114000</v>
      </c>
      <c r="E259" s="38">
        <v>8685.43</v>
      </c>
      <c r="F259" s="31">
        <v>7.62</v>
      </c>
    </row>
    <row r="260" spans="1:6" x14ac:dyDescent="0.25">
      <c r="A260" s="193" t="s">
        <v>208</v>
      </c>
      <c r="B260" s="193"/>
      <c r="C260" s="23" t="s">
        <v>16</v>
      </c>
      <c r="D260" s="33">
        <v>1500</v>
      </c>
      <c r="E260" s="36">
        <v>8250</v>
      </c>
      <c r="F260" s="33">
        <v>550</v>
      </c>
    </row>
    <row r="261" spans="1:6" x14ac:dyDescent="0.25">
      <c r="A261" s="193" t="s">
        <v>283</v>
      </c>
      <c r="B261" s="193"/>
      <c r="C261" s="23" t="s">
        <v>99</v>
      </c>
      <c r="D261" s="33"/>
      <c r="E261" s="36">
        <v>0</v>
      </c>
      <c r="F261" s="33"/>
    </row>
    <row r="262" spans="1:6" x14ac:dyDescent="0.25">
      <c r="A262" s="193" t="s">
        <v>214</v>
      </c>
      <c r="B262" s="193"/>
      <c r="C262" s="23" t="s">
        <v>102</v>
      </c>
      <c r="D262" s="33"/>
      <c r="E262" s="36">
        <v>8250</v>
      </c>
      <c r="F262" s="33"/>
    </row>
    <row r="263" spans="1:6" x14ac:dyDescent="0.25">
      <c r="A263" s="193" t="s">
        <v>229</v>
      </c>
      <c r="B263" s="193"/>
      <c r="C263" s="23" t="s">
        <v>121</v>
      </c>
      <c r="D263" s="33">
        <v>3500</v>
      </c>
      <c r="E263" s="36">
        <v>435.43</v>
      </c>
      <c r="F263" s="33">
        <v>12.44</v>
      </c>
    </row>
    <row r="264" spans="1:6" x14ac:dyDescent="0.25">
      <c r="A264" s="193" t="s">
        <v>230</v>
      </c>
      <c r="B264" s="193"/>
      <c r="C264" s="23" t="s">
        <v>122</v>
      </c>
      <c r="D264" s="33"/>
      <c r="E264" s="36">
        <v>435.43</v>
      </c>
      <c r="F264" s="33"/>
    </row>
    <row r="265" spans="1:6" ht="22.5" x14ac:dyDescent="0.25">
      <c r="A265" s="193" t="s">
        <v>335</v>
      </c>
      <c r="B265" s="193"/>
      <c r="C265" s="23" t="s">
        <v>128</v>
      </c>
      <c r="D265" s="33"/>
      <c r="E265" s="36">
        <v>0</v>
      </c>
      <c r="F265" s="33"/>
    </row>
    <row r="266" spans="1:6" ht="22.5" x14ac:dyDescent="0.25">
      <c r="A266" s="193" t="s">
        <v>319</v>
      </c>
      <c r="B266" s="193"/>
      <c r="C266" s="23" t="s">
        <v>144</v>
      </c>
      <c r="D266" s="33">
        <v>109000</v>
      </c>
      <c r="E266" s="36">
        <v>0</v>
      </c>
      <c r="F266" s="33">
        <v>0</v>
      </c>
    </row>
    <row r="267" spans="1:6" ht="22.5" x14ac:dyDescent="0.25">
      <c r="A267" s="193" t="s">
        <v>320</v>
      </c>
      <c r="B267" s="193"/>
      <c r="C267" s="23" t="s">
        <v>321</v>
      </c>
      <c r="D267" s="33"/>
      <c r="E267" s="36">
        <v>0</v>
      </c>
      <c r="F267" s="33"/>
    </row>
    <row r="268" spans="1:6" ht="22.5" x14ac:dyDescent="0.25">
      <c r="A268" s="194" t="s">
        <v>336</v>
      </c>
      <c r="B268" s="194"/>
      <c r="C268" s="21" t="s">
        <v>337</v>
      </c>
      <c r="D268" s="29">
        <v>22000</v>
      </c>
      <c r="E268" s="37">
        <v>3700.14</v>
      </c>
      <c r="F268" s="29">
        <v>16.82</v>
      </c>
    </row>
    <row r="269" spans="1:6" x14ac:dyDescent="0.25">
      <c r="A269" s="195" t="s">
        <v>197</v>
      </c>
      <c r="B269" s="195"/>
      <c r="C269" s="22" t="s">
        <v>198</v>
      </c>
      <c r="D269" s="31">
        <v>22000</v>
      </c>
      <c r="E269" s="38">
        <v>3700.14</v>
      </c>
      <c r="F269" s="31">
        <v>16.82</v>
      </c>
    </row>
    <row r="270" spans="1:6" x14ac:dyDescent="0.25">
      <c r="A270" s="193" t="s">
        <v>229</v>
      </c>
      <c r="B270" s="193"/>
      <c r="C270" s="23" t="s">
        <v>121</v>
      </c>
      <c r="D270" s="33">
        <v>22000</v>
      </c>
      <c r="E270" s="36">
        <v>3700.14</v>
      </c>
      <c r="F270" s="33">
        <v>16.82</v>
      </c>
    </row>
    <row r="271" spans="1:6" x14ac:dyDescent="0.25">
      <c r="A271" s="193" t="s">
        <v>230</v>
      </c>
      <c r="B271" s="193"/>
      <c r="C271" s="23" t="s">
        <v>122</v>
      </c>
      <c r="D271" s="33"/>
      <c r="E271" s="36">
        <v>3700.14</v>
      </c>
      <c r="F271" s="33"/>
    </row>
    <row r="272" spans="1:6" ht="45" x14ac:dyDescent="0.25">
      <c r="A272" s="194" t="s">
        <v>338</v>
      </c>
      <c r="B272" s="194"/>
      <c r="C272" s="21" t="s">
        <v>339</v>
      </c>
      <c r="D272" s="29">
        <v>15000</v>
      </c>
      <c r="E272" s="37">
        <v>0</v>
      </c>
      <c r="F272" s="29">
        <v>0</v>
      </c>
    </row>
    <row r="273" spans="1:6" x14ac:dyDescent="0.25">
      <c r="A273" s="195" t="s">
        <v>197</v>
      </c>
      <c r="B273" s="195"/>
      <c r="C273" s="22" t="s">
        <v>198</v>
      </c>
      <c r="D273" s="31">
        <v>15000</v>
      </c>
      <c r="E273" s="38">
        <v>0</v>
      </c>
      <c r="F273" s="31">
        <v>0</v>
      </c>
    </row>
    <row r="274" spans="1:6" x14ac:dyDescent="0.25">
      <c r="A274" s="193" t="s">
        <v>208</v>
      </c>
      <c r="B274" s="193"/>
      <c r="C274" s="23" t="s">
        <v>16</v>
      </c>
      <c r="D274" s="33">
        <v>15000</v>
      </c>
      <c r="E274" s="36">
        <v>0</v>
      </c>
      <c r="F274" s="33">
        <v>0</v>
      </c>
    </row>
    <row r="275" spans="1:6" ht="22.5" x14ac:dyDescent="0.25">
      <c r="A275" s="193" t="s">
        <v>213</v>
      </c>
      <c r="B275" s="193"/>
      <c r="C275" s="23" t="s">
        <v>97</v>
      </c>
      <c r="D275" s="33"/>
      <c r="E275" s="36">
        <v>0</v>
      </c>
      <c r="F275" s="33"/>
    </row>
    <row r="276" spans="1:6" ht="22.5" x14ac:dyDescent="0.25">
      <c r="A276" s="194" t="s">
        <v>340</v>
      </c>
      <c r="B276" s="194"/>
      <c r="C276" s="21" t="s">
        <v>341</v>
      </c>
      <c r="D276" s="29">
        <v>342550</v>
      </c>
      <c r="E276" s="37">
        <v>57177.5</v>
      </c>
      <c r="F276" s="29">
        <v>16.690000000000001</v>
      </c>
    </row>
    <row r="277" spans="1:6" ht="33.75" x14ac:dyDescent="0.25">
      <c r="A277" s="194" t="s">
        <v>342</v>
      </c>
      <c r="B277" s="194"/>
      <c r="C277" s="21" t="s">
        <v>343</v>
      </c>
      <c r="D277" s="29">
        <v>180150</v>
      </c>
      <c r="E277" s="37">
        <v>57177.5</v>
      </c>
      <c r="F277" s="29">
        <v>31.74</v>
      </c>
    </row>
    <row r="278" spans="1:6" x14ac:dyDescent="0.25">
      <c r="A278" s="195" t="s">
        <v>195</v>
      </c>
      <c r="B278" s="195"/>
      <c r="C278" s="22" t="s">
        <v>196</v>
      </c>
      <c r="D278" s="31">
        <v>128900</v>
      </c>
      <c r="E278" s="38">
        <v>55029.93</v>
      </c>
      <c r="F278" s="31">
        <v>42.69</v>
      </c>
    </row>
    <row r="279" spans="1:6" x14ac:dyDescent="0.25">
      <c r="A279" s="193" t="s">
        <v>205</v>
      </c>
      <c r="B279" s="193"/>
      <c r="C279" s="23" t="s">
        <v>4</v>
      </c>
      <c r="D279" s="33">
        <v>119500</v>
      </c>
      <c r="E279" s="36">
        <v>51856.55</v>
      </c>
      <c r="F279" s="33">
        <v>43.39</v>
      </c>
    </row>
    <row r="280" spans="1:6" x14ac:dyDescent="0.25">
      <c r="A280" s="193" t="s">
        <v>206</v>
      </c>
      <c r="B280" s="193"/>
      <c r="C280" s="23" t="s">
        <v>22</v>
      </c>
      <c r="D280" s="33"/>
      <c r="E280" s="36">
        <v>48055.15</v>
      </c>
      <c r="F280" s="33"/>
    </row>
    <row r="281" spans="1:6" ht="22.5" x14ac:dyDescent="0.25">
      <c r="A281" s="193" t="s">
        <v>207</v>
      </c>
      <c r="B281" s="193"/>
      <c r="C281" s="23" t="s">
        <v>85</v>
      </c>
      <c r="D281" s="33"/>
      <c r="E281" s="36">
        <v>3801.4</v>
      </c>
      <c r="F281" s="33"/>
    </row>
    <row r="282" spans="1:6" x14ac:dyDescent="0.25">
      <c r="A282" s="193" t="s">
        <v>208</v>
      </c>
      <c r="B282" s="193"/>
      <c r="C282" s="23" t="s">
        <v>16</v>
      </c>
      <c r="D282" s="33">
        <v>9400</v>
      </c>
      <c r="E282" s="36">
        <v>3173.38</v>
      </c>
      <c r="F282" s="33">
        <v>33.76</v>
      </c>
    </row>
    <row r="283" spans="1:6" ht="22.5" x14ac:dyDescent="0.25">
      <c r="A283" s="193" t="s">
        <v>257</v>
      </c>
      <c r="B283" s="193"/>
      <c r="C283" s="23" t="s">
        <v>258</v>
      </c>
      <c r="D283" s="33"/>
      <c r="E283" s="36">
        <v>1357.13</v>
      </c>
      <c r="F283" s="33"/>
    </row>
    <row r="284" spans="1:6" x14ac:dyDescent="0.25">
      <c r="A284" s="193" t="s">
        <v>210</v>
      </c>
      <c r="B284" s="193"/>
      <c r="C284" s="23" t="s">
        <v>92</v>
      </c>
      <c r="D284" s="33"/>
      <c r="E284" s="36">
        <v>1558.78</v>
      </c>
      <c r="F284" s="33"/>
    </row>
    <row r="285" spans="1:6" ht="22.5" x14ac:dyDescent="0.25">
      <c r="A285" s="193" t="s">
        <v>261</v>
      </c>
      <c r="B285" s="193"/>
      <c r="C285" s="23" t="s">
        <v>94</v>
      </c>
      <c r="D285" s="33"/>
      <c r="E285" s="36">
        <v>174.33</v>
      </c>
      <c r="F285" s="33"/>
    </row>
    <row r="286" spans="1:6" x14ac:dyDescent="0.25">
      <c r="A286" s="193" t="s">
        <v>283</v>
      </c>
      <c r="B286" s="193"/>
      <c r="C286" s="23" t="s">
        <v>99</v>
      </c>
      <c r="D286" s="33"/>
      <c r="E286" s="36">
        <v>83.14</v>
      </c>
      <c r="F286" s="33"/>
    </row>
    <row r="287" spans="1:6" ht="22.5" x14ac:dyDescent="0.25">
      <c r="A287" s="195" t="s">
        <v>250</v>
      </c>
      <c r="B287" s="195"/>
      <c r="C287" s="22" t="s">
        <v>251</v>
      </c>
      <c r="D287" s="31">
        <v>51000</v>
      </c>
      <c r="E287" s="38">
        <v>120</v>
      </c>
      <c r="F287" s="31">
        <v>0.24</v>
      </c>
    </row>
    <row r="288" spans="1:6" x14ac:dyDescent="0.25">
      <c r="A288" s="193" t="s">
        <v>205</v>
      </c>
      <c r="B288" s="193"/>
      <c r="C288" s="23" t="s">
        <v>4</v>
      </c>
      <c r="D288" s="33">
        <v>11000</v>
      </c>
      <c r="E288" s="36">
        <v>120</v>
      </c>
      <c r="F288" s="33">
        <v>1.0900000000000001</v>
      </c>
    </row>
    <row r="289" spans="1:6" x14ac:dyDescent="0.25">
      <c r="A289" s="193" t="s">
        <v>256</v>
      </c>
      <c r="B289" s="193"/>
      <c r="C289" s="23" t="s">
        <v>83</v>
      </c>
      <c r="D289" s="33"/>
      <c r="E289" s="36">
        <v>120</v>
      </c>
      <c r="F289" s="33"/>
    </row>
    <row r="290" spans="1:6" x14ac:dyDescent="0.25">
      <c r="A290" s="193" t="s">
        <v>208</v>
      </c>
      <c r="B290" s="193"/>
      <c r="C290" s="23" t="s">
        <v>16</v>
      </c>
      <c r="D290" s="33">
        <v>38750</v>
      </c>
      <c r="E290" s="36">
        <v>0</v>
      </c>
      <c r="F290" s="33">
        <v>0</v>
      </c>
    </row>
    <row r="291" spans="1:6" ht="22.5" x14ac:dyDescent="0.25">
      <c r="A291" s="193" t="s">
        <v>259</v>
      </c>
      <c r="B291" s="193"/>
      <c r="C291" s="23" t="s">
        <v>87</v>
      </c>
      <c r="D291" s="33"/>
      <c r="E291" s="36">
        <v>0</v>
      </c>
      <c r="F291" s="33"/>
    </row>
    <row r="292" spans="1:6" ht="22.5" x14ac:dyDescent="0.25">
      <c r="A292" s="193" t="s">
        <v>260</v>
      </c>
      <c r="B292" s="193"/>
      <c r="C292" s="23" t="s">
        <v>88</v>
      </c>
      <c r="D292" s="33"/>
      <c r="E292" s="36">
        <v>0</v>
      </c>
      <c r="F292" s="33"/>
    </row>
    <row r="293" spans="1:6" ht="22.5" x14ac:dyDescent="0.25">
      <c r="A293" s="193" t="s">
        <v>209</v>
      </c>
      <c r="B293" s="193"/>
      <c r="C293" s="23" t="s">
        <v>90</v>
      </c>
      <c r="D293" s="33"/>
      <c r="E293" s="36">
        <v>0</v>
      </c>
      <c r="F293" s="33"/>
    </row>
    <row r="294" spans="1:6" x14ac:dyDescent="0.25">
      <c r="A294" s="193" t="s">
        <v>239</v>
      </c>
      <c r="B294" s="193"/>
      <c r="C294" s="23" t="s">
        <v>91</v>
      </c>
      <c r="D294" s="33"/>
      <c r="E294" s="36">
        <v>0</v>
      </c>
      <c r="F294" s="33"/>
    </row>
    <row r="295" spans="1:6" x14ac:dyDescent="0.25">
      <c r="A295" s="193" t="s">
        <v>210</v>
      </c>
      <c r="B295" s="193"/>
      <c r="C295" s="23" t="s">
        <v>92</v>
      </c>
      <c r="D295" s="33"/>
      <c r="E295" s="36">
        <v>0</v>
      </c>
      <c r="F295" s="33"/>
    </row>
    <row r="296" spans="1:6" x14ac:dyDescent="0.25">
      <c r="A296" s="193" t="s">
        <v>212</v>
      </c>
      <c r="B296" s="193"/>
      <c r="C296" s="23" t="s">
        <v>96</v>
      </c>
      <c r="D296" s="33"/>
      <c r="E296" s="36">
        <v>0</v>
      </c>
      <c r="F296" s="33"/>
    </row>
    <row r="297" spans="1:6" ht="22.5" x14ac:dyDescent="0.25">
      <c r="A297" s="193" t="s">
        <v>344</v>
      </c>
      <c r="B297" s="193"/>
      <c r="C297" s="23" t="s">
        <v>345</v>
      </c>
      <c r="D297" s="33"/>
      <c r="E297" s="36">
        <v>0</v>
      </c>
      <c r="F297" s="33"/>
    </row>
    <row r="298" spans="1:6" ht="22.5" x14ac:dyDescent="0.25">
      <c r="A298" s="193" t="s">
        <v>261</v>
      </c>
      <c r="B298" s="193"/>
      <c r="C298" s="23" t="s">
        <v>94</v>
      </c>
      <c r="D298" s="33"/>
      <c r="E298" s="36">
        <v>0</v>
      </c>
      <c r="F298" s="33"/>
    </row>
    <row r="299" spans="1:6" ht="22.5" x14ac:dyDescent="0.25">
      <c r="A299" s="193" t="s">
        <v>213</v>
      </c>
      <c r="B299" s="193"/>
      <c r="C299" s="23" t="s">
        <v>97</v>
      </c>
      <c r="D299" s="33"/>
      <c r="E299" s="36">
        <v>0</v>
      </c>
      <c r="F299" s="33"/>
    </row>
    <row r="300" spans="1:6" x14ac:dyDescent="0.25">
      <c r="A300" s="193" t="s">
        <v>233</v>
      </c>
      <c r="B300" s="193"/>
      <c r="C300" s="23" t="s">
        <v>98</v>
      </c>
      <c r="D300" s="33"/>
      <c r="E300" s="36">
        <v>0</v>
      </c>
      <c r="F300" s="33"/>
    </row>
    <row r="301" spans="1:6" x14ac:dyDescent="0.25">
      <c r="A301" s="193" t="s">
        <v>283</v>
      </c>
      <c r="B301" s="193"/>
      <c r="C301" s="23" t="s">
        <v>99</v>
      </c>
      <c r="D301" s="33"/>
      <c r="E301" s="36">
        <v>0</v>
      </c>
      <c r="F301" s="33"/>
    </row>
    <row r="302" spans="1:6" ht="22.5" x14ac:dyDescent="0.25">
      <c r="A302" s="193" t="s">
        <v>262</v>
      </c>
      <c r="B302" s="193"/>
      <c r="C302" s="23" t="s">
        <v>101</v>
      </c>
      <c r="D302" s="33"/>
      <c r="E302" s="36">
        <v>0</v>
      </c>
      <c r="F302" s="33"/>
    </row>
    <row r="303" spans="1:6" x14ac:dyDescent="0.25">
      <c r="A303" s="193" t="s">
        <v>214</v>
      </c>
      <c r="B303" s="193"/>
      <c r="C303" s="23" t="s">
        <v>102</v>
      </c>
      <c r="D303" s="33"/>
      <c r="E303" s="36">
        <v>0</v>
      </c>
      <c r="F303" s="33"/>
    </row>
    <row r="304" spans="1:6" x14ac:dyDescent="0.25">
      <c r="A304" s="193" t="s">
        <v>263</v>
      </c>
      <c r="B304" s="193"/>
      <c r="C304" s="23" t="s">
        <v>103</v>
      </c>
      <c r="D304" s="33"/>
      <c r="E304" s="36">
        <v>0</v>
      </c>
      <c r="F304" s="33"/>
    </row>
    <row r="305" spans="1:6" x14ac:dyDescent="0.25">
      <c r="A305" s="193" t="s">
        <v>215</v>
      </c>
      <c r="B305" s="193"/>
      <c r="C305" s="23" t="s">
        <v>104</v>
      </c>
      <c r="D305" s="33"/>
      <c r="E305" s="36">
        <v>0</v>
      </c>
      <c r="F305" s="33"/>
    </row>
    <row r="306" spans="1:6" x14ac:dyDescent="0.25">
      <c r="A306" s="193" t="s">
        <v>217</v>
      </c>
      <c r="B306" s="193"/>
      <c r="C306" s="23" t="s">
        <v>107</v>
      </c>
      <c r="D306" s="33"/>
      <c r="E306" s="36">
        <v>0</v>
      </c>
      <c r="F306" s="33"/>
    </row>
    <row r="307" spans="1:6" x14ac:dyDescent="0.25">
      <c r="A307" s="193" t="s">
        <v>219</v>
      </c>
      <c r="B307" s="193"/>
      <c r="C307" s="23" t="s">
        <v>220</v>
      </c>
      <c r="D307" s="33"/>
      <c r="E307" s="36">
        <v>0</v>
      </c>
      <c r="F307" s="33"/>
    </row>
    <row r="308" spans="1:6" ht="22.5" x14ac:dyDescent="0.25">
      <c r="A308" s="193" t="s">
        <v>222</v>
      </c>
      <c r="B308" s="193"/>
      <c r="C308" s="23" t="s">
        <v>105</v>
      </c>
      <c r="D308" s="33"/>
      <c r="E308" s="36">
        <v>0</v>
      </c>
      <c r="F308" s="33"/>
    </row>
    <row r="309" spans="1:6" x14ac:dyDescent="0.25">
      <c r="A309" s="193" t="s">
        <v>223</v>
      </c>
      <c r="B309" s="193"/>
      <c r="C309" s="23" t="s">
        <v>111</v>
      </c>
      <c r="D309" s="33">
        <v>1250</v>
      </c>
      <c r="E309" s="36">
        <v>0</v>
      </c>
      <c r="F309" s="33">
        <v>0</v>
      </c>
    </row>
    <row r="310" spans="1:6" ht="22.5" x14ac:dyDescent="0.25">
      <c r="A310" s="193" t="s">
        <v>264</v>
      </c>
      <c r="B310" s="193"/>
      <c r="C310" s="23" t="s">
        <v>113</v>
      </c>
      <c r="D310" s="33"/>
      <c r="E310" s="36">
        <v>0</v>
      </c>
      <c r="F310" s="33"/>
    </row>
    <row r="311" spans="1:6" ht="22.5" x14ac:dyDescent="0.25">
      <c r="A311" s="193" t="s">
        <v>346</v>
      </c>
      <c r="B311" s="193"/>
      <c r="C311" s="23" t="s">
        <v>125</v>
      </c>
      <c r="D311" s="33"/>
      <c r="E311" s="36">
        <v>0</v>
      </c>
      <c r="F311" s="33"/>
    </row>
    <row r="312" spans="1:6" x14ac:dyDescent="0.25">
      <c r="A312" s="195" t="s">
        <v>197</v>
      </c>
      <c r="B312" s="195"/>
      <c r="C312" s="22" t="s">
        <v>198</v>
      </c>
      <c r="D312" s="31">
        <v>250</v>
      </c>
      <c r="E312" s="38">
        <v>2027.57</v>
      </c>
      <c r="F312" s="31">
        <v>811.03</v>
      </c>
    </row>
    <row r="313" spans="1:6" x14ac:dyDescent="0.25">
      <c r="A313" s="193" t="s">
        <v>208</v>
      </c>
      <c r="B313" s="193"/>
      <c r="C313" s="23" t="s">
        <v>16</v>
      </c>
      <c r="D313" s="33">
        <v>250</v>
      </c>
      <c r="E313" s="36">
        <v>2027.57</v>
      </c>
      <c r="F313" s="33">
        <v>811.03</v>
      </c>
    </row>
    <row r="314" spans="1:6" ht="22.5" x14ac:dyDescent="0.25">
      <c r="A314" s="193" t="s">
        <v>209</v>
      </c>
      <c r="B314" s="193"/>
      <c r="C314" s="23" t="s">
        <v>90</v>
      </c>
      <c r="D314" s="33"/>
      <c r="E314" s="36">
        <v>2027.57</v>
      </c>
      <c r="F314" s="33"/>
    </row>
    <row r="315" spans="1:6" ht="22.5" x14ac:dyDescent="0.25">
      <c r="A315" s="194" t="s">
        <v>347</v>
      </c>
      <c r="B315" s="194"/>
      <c r="C315" s="21" t="s">
        <v>348</v>
      </c>
      <c r="D315" s="29">
        <v>162400</v>
      </c>
      <c r="E315" s="37">
        <v>0</v>
      </c>
      <c r="F315" s="29">
        <v>0</v>
      </c>
    </row>
    <row r="316" spans="1:6" x14ac:dyDescent="0.25">
      <c r="A316" s="195" t="s">
        <v>197</v>
      </c>
      <c r="B316" s="195"/>
      <c r="C316" s="22" t="s">
        <v>198</v>
      </c>
      <c r="D316" s="31">
        <v>162400</v>
      </c>
      <c r="E316" s="38">
        <v>0</v>
      </c>
      <c r="F316" s="31">
        <v>0</v>
      </c>
    </row>
    <row r="317" spans="1:6" ht="22.5" x14ac:dyDescent="0.25">
      <c r="A317" s="193" t="s">
        <v>319</v>
      </c>
      <c r="B317" s="193"/>
      <c r="C317" s="23" t="s">
        <v>144</v>
      </c>
      <c r="D317" s="33">
        <v>162400</v>
      </c>
      <c r="E317" s="36">
        <v>0</v>
      </c>
      <c r="F317" s="33">
        <v>0</v>
      </c>
    </row>
    <row r="318" spans="1:6" ht="22.5" x14ac:dyDescent="0.25">
      <c r="A318" s="193" t="s">
        <v>320</v>
      </c>
      <c r="B318" s="193"/>
      <c r="C318" s="23" t="s">
        <v>321</v>
      </c>
      <c r="D318" s="33"/>
      <c r="E318" s="36">
        <v>0</v>
      </c>
      <c r="F318" s="33"/>
    </row>
    <row r="319" spans="1:6" ht="22.5" x14ac:dyDescent="0.25">
      <c r="A319" s="194" t="s">
        <v>349</v>
      </c>
      <c r="B319" s="194"/>
      <c r="C319" s="21" t="s">
        <v>350</v>
      </c>
      <c r="D319" s="29">
        <v>16100</v>
      </c>
      <c r="E319" s="37">
        <v>447.87</v>
      </c>
      <c r="F319" s="29">
        <v>2.78</v>
      </c>
    </row>
    <row r="320" spans="1:6" ht="22.5" x14ac:dyDescent="0.25">
      <c r="A320" s="194" t="s">
        <v>351</v>
      </c>
      <c r="B320" s="194"/>
      <c r="C320" s="21" t="s">
        <v>352</v>
      </c>
      <c r="D320" s="29">
        <v>8000</v>
      </c>
      <c r="E320" s="37">
        <v>0</v>
      </c>
      <c r="F320" s="29">
        <v>0</v>
      </c>
    </row>
    <row r="321" spans="1:6" x14ac:dyDescent="0.25">
      <c r="A321" s="195" t="s">
        <v>195</v>
      </c>
      <c r="B321" s="195"/>
      <c r="C321" s="22" t="s">
        <v>196</v>
      </c>
      <c r="D321" s="31">
        <v>8000</v>
      </c>
      <c r="E321" s="38">
        <v>0</v>
      </c>
      <c r="F321" s="31">
        <v>0</v>
      </c>
    </row>
    <row r="322" spans="1:6" ht="33.75" x14ac:dyDescent="0.25">
      <c r="A322" s="193" t="s">
        <v>353</v>
      </c>
      <c r="B322" s="193"/>
      <c r="C322" s="23" t="s">
        <v>117</v>
      </c>
      <c r="D322" s="33">
        <v>8000</v>
      </c>
      <c r="E322" s="36">
        <v>0</v>
      </c>
      <c r="F322" s="33">
        <v>0</v>
      </c>
    </row>
    <row r="323" spans="1:6" ht="22.5" x14ac:dyDescent="0.25">
      <c r="A323" s="193" t="s">
        <v>354</v>
      </c>
      <c r="B323" s="193"/>
      <c r="C323" s="23" t="s">
        <v>355</v>
      </c>
      <c r="D323" s="33"/>
      <c r="E323" s="36">
        <v>0</v>
      </c>
      <c r="F323" s="33"/>
    </row>
    <row r="324" spans="1:6" ht="22.9" customHeight="1" x14ac:dyDescent="0.25">
      <c r="A324" s="194" t="s">
        <v>356</v>
      </c>
      <c r="B324" s="194"/>
      <c r="C324" s="21" t="s">
        <v>357</v>
      </c>
      <c r="D324" s="29">
        <v>8100</v>
      </c>
      <c r="E324" s="37">
        <v>447.87</v>
      </c>
      <c r="F324" s="29">
        <v>5.53</v>
      </c>
    </row>
    <row r="325" spans="1:6" x14ac:dyDescent="0.25">
      <c r="A325" s="195" t="s">
        <v>197</v>
      </c>
      <c r="B325" s="195"/>
      <c r="C325" s="22" t="s">
        <v>198</v>
      </c>
      <c r="D325" s="31">
        <v>8100</v>
      </c>
      <c r="E325" s="38">
        <v>447.87</v>
      </c>
      <c r="F325" s="31">
        <v>5.53</v>
      </c>
    </row>
    <row r="326" spans="1:6" x14ac:dyDescent="0.25">
      <c r="A326" s="193" t="s">
        <v>208</v>
      </c>
      <c r="B326" s="193"/>
      <c r="C326" s="23" t="s">
        <v>16</v>
      </c>
      <c r="D326" s="33">
        <v>300</v>
      </c>
      <c r="E326" s="36">
        <v>0</v>
      </c>
      <c r="F326" s="33">
        <v>0</v>
      </c>
    </row>
    <row r="327" spans="1:6" x14ac:dyDescent="0.25">
      <c r="A327" s="193" t="s">
        <v>214</v>
      </c>
      <c r="B327" s="193"/>
      <c r="C327" s="23" t="s">
        <v>102</v>
      </c>
      <c r="D327" s="33"/>
      <c r="E327" s="36">
        <v>0</v>
      </c>
      <c r="F327" s="33"/>
    </row>
    <row r="328" spans="1:6" ht="22.5" x14ac:dyDescent="0.25">
      <c r="A328" s="193" t="s">
        <v>358</v>
      </c>
      <c r="B328" s="193"/>
      <c r="C328" s="23" t="s">
        <v>114</v>
      </c>
      <c r="D328" s="33">
        <v>1800</v>
      </c>
      <c r="E328" s="36">
        <v>447.87</v>
      </c>
      <c r="F328" s="33">
        <v>24.88</v>
      </c>
    </row>
    <row r="329" spans="1:6" ht="22.5" x14ac:dyDescent="0.25">
      <c r="A329" s="193" t="s">
        <v>359</v>
      </c>
      <c r="B329" s="193"/>
      <c r="C329" s="23" t="s">
        <v>116</v>
      </c>
      <c r="D329" s="33"/>
      <c r="E329" s="36">
        <v>447.87</v>
      </c>
      <c r="F329" s="33"/>
    </row>
    <row r="330" spans="1:6" ht="33.75" x14ac:dyDescent="0.25">
      <c r="A330" s="193" t="s">
        <v>353</v>
      </c>
      <c r="B330" s="193"/>
      <c r="C330" s="23" t="s">
        <v>117</v>
      </c>
      <c r="D330" s="33">
        <v>6000</v>
      </c>
      <c r="E330" s="36">
        <v>0</v>
      </c>
      <c r="F330" s="33">
        <v>0</v>
      </c>
    </row>
    <row r="331" spans="1:6" ht="22.5" x14ac:dyDescent="0.25">
      <c r="A331" s="193" t="s">
        <v>360</v>
      </c>
      <c r="B331" s="193"/>
      <c r="C331" s="23" t="s">
        <v>120</v>
      </c>
      <c r="D331" s="33"/>
      <c r="E331" s="36">
        <v>0</v>
      </c>
      <c r="F331" s="33"/>
    </row>
    <row r="332" spans="1:6" ht="22.5" x14ac:dyDescent="0.25">
      <c r="A332" s="193" t="s">
        <v>354</v>
      </c>
      <c r="B332" s="193"/>
      <c r="C332" s="23" t="s">
        <v>355</v>
      </c>
      <c r="D332" s="33"/>
      <c r="E332" s="36">
        <v>0</v>
      </c>
      <c r="F332" s="33"/>
    </row>
    <row r="333" spans="1:6" ht="22.5" x14ac:dyDescent="0.25">
      <c r="A333" s="194" t="s">
        <v>361</v>
      </c>
      <c r="B333" s="194"/>
      <c r="C333" s="21" t="s">
        <v>362</v>
      </c>
      <c r="D333" s="29">
        <v>15000</v>
      </c>
      <c r="E333" s="37">
        <v>8327.14</v>
      </c>
      <c r="F333" s="29">
        <v>55.51</v>
      </c>
    </row>
    <row r="334" spans="1:6" ht="22.5" x14ac:dyDescent="0.25">
      <c r="A334" s="194" t="s">
        <v>363</v>
      </c>
      <c r="B334" s="194"/>
      <c r="C334" s="21" t="s">
        <v>364</v>
      </c>
      <c r="D334" s="29">
        <v>3000</v>
      </c>
      <c r="E334" s="37">
        <v>5705.16</v>
      </c>
      <c r="F334" s="29">
        <v>190.17</v>
      </c>
    </row>
    <row r="335" spans="1:6" x14ac:dyDescent="0.25">
      <c r="A335" s="195" t="s">
        <v>197</v>
      </c>
      <c r="B335" s="195"/>
      <c r="C335" s="22" t="s">
        <v>198</v>
      </c>
      <c r="D335" s="31">
        <v>3000</v>
      </c>
      <c r="E335" s="38">
        <v>5705.16</v>
      </c>
      <c r="F335" s="31">
        <v>190.17</v>
      </c>
    </row>
    <row r="336" spans="1:6" ht="33.75" x14ac:dyDescent="0.25">
      <c r="A336" s="193" t="s">
        <v>353</v>
      </c>
      <c r="B336" s="193"/>
      <c r="C336" s="23" t="s">
        <v>117</v>
      </c>
      <c r="D336" s="33">
        <v>3000</v>
      </c>
      <c r="E336" s="36">
        <v>5705.16</v>
      </c>
      <c r="F336" s="33">
        <v>190.17</v>
      </c>
    </row>
    <row r="337" spans="1:6" ht="22.5" x14ac:dyDescent="0.25">
      <c r="A337" s="193" t="s">
        <v>360</v>
      </c>
      <c r="B337" s="193"/>
      <c r="C337" s="23" t="s">
        <v>120</v>
      </c>
      <c r="D337" s="33"/>
      <c r="E337" s="36">
        <v>560</v>
      </c>
      <c r="F337" s="33"/>
    </row>
    <row r="338" spans="1:6" ht="22.5" x14ac:dyDescent="0.25">
      <c r="A338" s="193" t="s">
        <v>354</v>
      </c>
      <c r="B338" s="193"/>
      <c r="C338" s="23" t="s">
        <v>355</v>
      </c>
      <c r="D338" s="33"/>
      <c r="E338" s="36">
        <v>5145.16</v>
      </c>
      <c r="F338" s="33"/>
    </row>
    <row r="339" spans="1:6" x14ac:dyDescent="0.25">
      <c r="A339" s="194" t="s">
        <v>365</v>
      </c>
      <c r="B339" s="194"/>
      <c r="C339" s="21" t="s">
        <v>366</v>
      </c>
      <c r="D339" s="29">
        <v>4000</v>
      </c>
      <c r="E339" s="37">
        <v>530.9</v>
      </c>
      <c r="F339" s="29">
        <v>13.27</v>
      </c>
    </row>
    <row r="340" spans="1:6" x14ac:dyDescent="0.25">
      <c r="A340" s="195" t="s">
        <v>197</v>
      </c>
      <c r="B340" s="195"/>
      <c r="C340" s="22" t="s">
        <v>198</v>
      </c>
      <c r="D340" s="31">
        <v>4000</v>
      </c>
      <c r="E340" s="38">
        <v>530.9</v>
      </c>
      <c r="F340" s="31">
        <v>13.27</v>
      </c>
    </row>
    <row r="341" spans="1:6" ht="33.75" x14ac:dyDescent="0.25">
      <c r="A341" s="193" t="s">
        <v>353</v>
      </c>
      <c r="B341" s="193"/>
      <c r="C341" s="23" t="s">
        <v>117</v>
      </c>
      <c r="D341" s="33">
        <v>4000</v>
      </c>
      <c r="E341" s="36">
        <v>530.9</v>
      </c>
      <c r="F341" s="33">
        <v>13.27</v>
      </c>
    </row>
    <row r="342" spans="1:6" ht="22.5" x14ac:dyDescent="0.25">
      <c r="A342" s="193" t="s">
        <v>360</v>
      </c>
      <c r="B342" s="193"/>
      <c r="C342" s="23" t="s">
        <v>120</v>
      </c>
      <c r="D342" s="33"/>
      <c r="E342" s="36">
        <v>530.9</v>
      </c>
      <c r="F342" s="33"/>
    </row>
    <row r="343" spans="1:6" ht="33.75" x14ac:dyDescent="0.25">
      <c r="A343" s="194" t="s">
        <v>367</v>
      </c>
      <c r="B343" s="194"/>
      <c r="C343" s="21" t="s">
        <v>368</v>
      </c>
      <c r="D343" s="29">
        <v>7700</v>
      </c>
      <c r="E343" s="37">
        <v>1998.66</v>
      </c>
      <c r="F343" s="29">
        <v>25.96</v>
      </c>
    </row>
    <row r="344" spans="1:6" x14ac:dyDescent="0.25">
      <c r="A344" s="195" t="s">
        <v>197</v>
      </c>
      <c r="B344" s="195"/>
      <c r="C344" s="22" t="s">
        <v>198</v>
      </c>
      <c r="D344" s="31">
        <v>7700</v>
      </c>
      <c r="E344" s="38">
        <v>1998.66</v>
      </c>
      <c r="F344" s="31">
        <v>25.96</v>
      </c>
    </row>
    <row r="345" spans="1:6" ht="33.75" x14ac:dyDescent="0.25">
      <c r="A345" s="193" t="s">
        <v>353</v>
      </c>
      <c r="B345" s="193"/>
      <c r="C345" s="23" t="s">
        <v>117</v>
      </c>
      <c r="D345" s="33">
        <v>5500</v>
      </c>
      <c r="E345" s="36">
        <v>1998.66</v>
      </c>
      <c r="F345" s="33">
        <v>36.340000000000003</v>
      </c>
    </row>
    <row r="346" spans="1:6" ht="22.5" x14ac:dyDescent="0.25">
      <c r="A346" s="193" t="s">
        <v>354</v>
      </c>
      <c r="B346" s="193"/>
      <c r="C346" s="23" t="s">
        <v>355</v>
      </c>
      <c r="D346" s="33"/>
      <c r="E346" s="36">
        <v>1998.66</v>
      </c>
      <c r="F346" s="33"/>
    </row>
    <row r="347" spans="1:6" x14ac:dyDescent="0.25">
      <c r="A347" s="193" t="s">
        <v>229</v>
      </c>
      <c r="B347" s="193"/>
      <c r="C347" s="23" t="s">
        <v>121</v>
      </c>
      <c r="D347" s="33">
        <v>2200</v>
      </c>
      <c r="E347" s="36">
        <v>0</v>
      </c>
      <c r="F347" s="33">
        <v>0</v>
      </c>
    </row>
    <row r="348" spans="1:6" x14ac:dyDescent="0.25">
      <c r="A348" s="193" t="s">
        <v>230</v>
      </c>
      <c r="B348" s="193"/>
      <c r="C348" s="23" t="s">
        <v>122</v>
      </c>
      <c r="D348" s="33"/>
      <c r="E348" s="36">
        <v>0</v>
      </c>
      <c r="F348" s="33"/>
    </row>
    <row r="349" spans="1:6" ht="22.5" x14ac:dyDescent="0.25">
      <c r="A349" s="194" t="s">
        <v>369</v>
      </c>
      <c r="B349" s="194"/>
      <c r="C349" s="21" t="s">
        <v>370</v>
      </c>
      <c r="D349" s="29">
        <v>300</v>
      </c>
      <c r="E349" s="37">
        <v>92.42</v>
      </c>
      <c r="F349" s="29">
        <v>30.81</v>
      </c>
    </row>
    <row r="350" spans="1:6" x14ac:dyDescent="0.25">
      <c r="A350" s="195" t="s">
        <v>197</v>
      </c>
      <c r="B350" s="195"/>
      <c r="C350" s="22" t="s">
        <v>198</v>
      </c>
      <c r="D350" s="31">
        <v>300</v>
      </c>
      <c r="E350" s="38">
        <v>92.42</v>
      </c>
      <c r="F350" s="31">
        <v>30.81</v>
      </c>
    </row>
    <row r="351" spans="1:6" x14ac:dyDescent="0.25">
      <c r="A351" s="193" t="s">
        <v>208</v>
      </c>
      <c r="B351" s="193"/>
      <c r="C351" s="23" t="s">
        <v>16</v>
      </c>
      <c r="D351" s="33">
        <v>300</v>
      </c>
      <c r="E351" s="36">
        <v>92.42</v>
      </c>
      <c r="F351" s="33">
        <v>30.81</v>
      </c>
    </row>
    <row r="352" spans="1:6" ht="22.5" x14ac:dyDescent="0.25">
      <c r="A352" s="193" t="s">
        <v>262</v>
      </c>
      <c r="B352" s="193"/>
      <c r="C352" s="23" t="s">
        <v>101</v>
      </c>
      <c r="D352" s="33"/>
      <c r="E352" s="36">
        <v>92.42</v>
      </c>
      <c r="F352" s="33"/>
    </row>
    <row r="353" spans="1:6" x14ac:dyDescent="0.25">
      <c r="A353" s="194" t="s">
        <v>371</v>
      </c>
      <c r="B353" s="194"/>
      <c r="C353" s="21" t="s">
        <v>372</v>
      </c>
      <c r="D353" s="29">
        <v>157000</v>
      </c>
      <c r="E353" s="37">
        <v>1200</v>
      </c>
      <c r="F353" s="29">
        <v>0.76</v>
      </c>
    </row>
    <row r="354" spans="1:6" ht="24.6" customHeight="1" x14ac:dyDescent="0.25">
      <c r="A354" s="194" t="s">
        <v>373</v>
      </c>
      <c r="B354" s="194"/>
      <c r="C354" s="21" t="s">
        <v>374</v>
      </c>
      <c r="D354" s="29">
        <v>157000</v>
      </c>
      <c r="E354" s="37">
        <v>1200</v>
      </c>
      <c r="F354" s="29">
        <v>0.76</v>
      </c>
    </row>
    <row r="355" spans="1:6" x14ac:dyDescent="0.25">
      <c r="A355" s="195" t="s">
        <v>197</v>
      </c>
      <c r="B355" s="195"/>
      <c r="C355" s="22" t="s">
        <v>198</v>
      </c>
      <c r="D355" s="31">
        <v>157000</v>
      </c>
      <c r="E355" s="38">
        <v>1200</v>
      </c>
      <c r="F355" s="31">
        <v>0.76</v>
      </c>
    </row>
    <row r="356" spans="1:6" x14ac:dyDescent="0.25">
      <c r="A356" s="193" t="s">
        <v>229</v>
      </c>
      <c r="B356" s="193"/>
      <c r="C356" s="23" t="s">
        <v>121</v>
      </c>
      <c r="D356" s="33">
        <v>27000</v>
      </c>
      <c r="E356" s="36">
        <v>1200</v>
      </c>
      <c r="F356" s="33">
        <v>4.4400000000000004</v>
      </c>
    </row>
    <row r="357" spans="1:6" x14ac:dyDescent="0.25">
      <c r="A357" s="193" t="s">
        <v>230</v>
      </c>
      <c r="B357" s="193"/>
      <c r="C357" s="23" t="s">
        <v>122</v>
      </c>
      <c r="D357" s="33"/>
      <c r="E357" s="36">
        <v>1200</v>
      </c>
      <c r="F357" s="33"/>
    </row>
    <row r="358" spans="1:6" ht="22.5" x14ac:dyDescent="0.25">
      <c r="A358" s="193" t="s">
        <v>335</v>
      </c>
      <c r="B358" s="193"/>
      <c r="C358" s="23" t="s">
        <v>128</v>
      </c>
      <c r="D358" s="33"/>
      <c r="E358" s="36">
        <v>0</v>
      </c>
      <c r="F358" s="33"/>
    </row>
    <row r="359" spans="1:6" ht="22.5" x14ac:dyDescent="0.25">
      <c r="A359" s="193" t="s">
        <v>267</v>
      </c>
      <c r="B359" s="193"/>
      <c r="C359" s="23" t="s">
        <v>134</v>
      </c>
      <c r="D359" s="33">
        <v>130000</v>
      </c>
      <c r="E359" s="36">
        <v>0</v>
      </c>
      <c r="F359" s="33">
        <v>0</v>
      </c>
    </row>
    <row r="360" spans="1:6" x14ac:dyDescent="0.25">
      <c r="A360" s="193" t="s">
        <v>375</v>
      </c>
      <c r="B360" s="193"/>
      <c r="C360" s="23" t="s">
        <v>376</v>
      </c>
      <c r="D360" s="33"/>
      <c r="E360" s="36">
        <v>0</v>
      </c>
      <c r="F360" s="33"/>
    </row>
    <row r="361" spans="1:6" ht="33.75" x14ac:dyDescent="0.25">
      <c r="A361" s="194" t="s">
        <v>377</v>
      </c>
      <c r="B361" s="194"/>
      <c r="C361" s="21" t="s">
        <v>378</v>
      </c>
      <c r="D361" s="29">
        <v>15000</v>
      </c>
      <c r="E361" s="37">
        <v>3694.34</v>
      </c>
      <c r="F361" s="29">
        <v>24.63</v>
      </c>
    </row>
    <row r="362" spans="1:6" ht="22.5" x14ac:dyDescent="0.25">
      <c r="A362" s="194" t="s">
        <v>379</v>
      </c>
      <c r="B362" s="194"/>
      <c r="C362" s="21" t="s">
        <v>380</v>
      </c>
      <c r="D362" s="29">
        <v>15000</v>
      </c>
      <c r="E362" s="37">
        <v>3694.34</v>
      </c>
      <c r="F362" s="29">
        <v>24.63</v>
      </c>
    </row>
    <row r="363" spans="1:6" x14ac:dyDescent="0.25">
      <c r="A363" s="195" t="s">
        <v>197</v>
      </c>
      <c r="B363" s="195"/>
      <c r="C363" s="22" t="s">
        <v>198</v>
      </c>
      <c r="D363" s="31">
        <v>15000</v>
      </c>
      <c r="E363" s="38">
        <v>3694.34</v>
      </c>
      <c r="F363" s="31">
        <v>24.63</v>
      </c>
    </row>
    <row r="364" spans="1:6" x14ac:dyDescent="0.25">
      <c r="A364" s="193" t="s">
        <v>208</v>
      </c>
      <c r="B364" s="193"/>
      <c r="C364" s="23" t="s">
        <v>16</v>
      </c>
      <c r="D364" s="33">
        <v>3500</v>
      </c>
      <c r="E364" s="36">
        <v>194.34</v>
      </c>
      <c r="F364" s="33">
        <v>5.55</v>
      </c>
    </row>
    <row r="365" spans="1:6" x14ac:dyDescent="0.25">
      <c r="A365" s="193" t="s">
        <v>210</v>
      </c>
      <c r="B365" s="193"/>
      <c r="C365" s="23" t="s">
        <v>92</v>
      </c>
      <c r="D365" s="33"/>
      <c r="E365" s="36">
        <v>194.34</v>
      </c>
      <c r="F365" s="33"/>
    </row>
    <row r="366" spans="1:6" x14ac:dyDescent="0.25">
      <c r="A366" s="193" t="s">
        <v>214</v>
      </c>
      <c r="B366" s="193"/>
      <c r="C366" s="23" t="s">
        <v>102</v>
      </c>
      <c r="D366" s="33"/>
      <c r="E366" s="36">
        <v>0</v>
      </c>
      <c r="F366" s="33"/>
    </row>
    <row r="367" spans="1:6" ht="22.5" x14ac:dyDescent="0.25">
      <c r="A367" s="193" t="s">
        <v>222</v>
      </c>
      <c r="B367" s="193"/>
      <c r="C367" s="23" t="s">
        <v>105</v>
      </c>
      <c r="D367" s="33"/>
      <c r="E367" s="36">
        <v>0</v>
      </c>
      <c r="F367" s="33"/>
    </row>
    <row r="368" spans="1:6" x14ac:dyDescent="0.25">
      <c r="A368" s="193" t="s">
        <v>229</v>
      </c>
      <c r="B368" s="193"/>
      <c r="C368" s="23" t="s">
        <v>121</v>
      </c>
      <c r="D368" s="33">
        <v>11500</v>
      </c>
      <c r="E368" s="36">
        <v>3500</v>
      </c>
      <c r="F368" s="33">
        <v>30.43</v>
      </c>
    </row>
    <row r="369" spans="1:6" x14ac:dyDescent="0.25">
      <c r="A369" s="193" t="s">
        <v>230</v>
      </c>
      <c r="B369" s="193"/>
      <c r="C369" s="23" t="s">
        <v>122</v>
      </c>
      <c r="D369" s="33"/>
      <c r="E369" s="36">
        <v>3500</v>
      </c>
      <c r="F369" s="33"/>
    </row>
    <row r="370" spans="1:6" ht="33.75" x14ac:dyDescent="0.25">
      <c r="A370" s="194" t="s">
        <v>381</v>
      </c>
      <c r="B370" s="194"/>
      <c r="C370" s="21" t="s">
        <v>382</v>
      </c>
      <c r="D370" s="29">
        <v>13000</v>
      </c>
      <c r="E370" s="37">
        <v>0</v>
      </c>
      <c r="F370" s="29">
        <v>0</v>
      </c>
    </row>
    <row r="371" spans="1:6" x14ac:dyDescent="0.25">
      <c r="A371" s="194" t="s">
        <v>383</v>
      </c>
      <c r="B371" s="194"/>
      <c r="C371" s="21" t="s">
        <v>384</v>
      </c>
      <c r="D371" s="29">
        <v>13000</v>
      </c>
      <c r="E371" s="37">
        <v>0</v>
      </c>
      <c r="F371" s="29">
        <v>0</v>
      </c>
    </row>
    <row r="372" spans="1:6" x14ac:dyDescent="0.25">
      <c r="A372" s="195" t="s">
        <v>197</v>
      </c>
      <c r="B372" s="195"/>
      <c r="C372" s="22" t="s">
        <v>198</v>
      </c>
      <c r="D372" s="31">
        <v>13000</v>
      </c>
      <c r="E372" s="38">
        <v>0</v>
      </c>
      <c r="F372" s="31">
        <v>0</v>
      </c>
    </row>
    <row r="373" spans="1:6" x14ac:dyDescent="0.25">
      <c r="A373" s="193" t="s">
        <v>208</v>
      </c>
      <c r="B373" s="193"/>
      <c r="C373" s="23" t="s">
        <v>16</v>
      </c>
      <c r="D373" s="33">
        <v>8000</v>
      </c>
      <c r="E373" s="36">
        <v>0</v>
      </c>
      <c r="F373" s="33">
        <v>0</v>
      </c>
    </row>
    <row r="374" spans="1:6" x14ac:dyDescent="0.25">
      <c r="A374" s="193" t="s">
        <v>214</v>
      </c>
      <c r="B374" s="193"/>
      <c r="C374" s="23" t="s">
        <v>102</v>
      </c>
      <c r="D374" s="33"/>
      <c r="E374" s="36">
        <v>0</v>
      </c>
      <c r="F374" s="33"/>
    </row>
    <row r="375" spans="1:6" x14ac:dyDescent="0.25">
      <c r="A375" s="193" t="s">
        <v>229</v>
      </c>
      <c r="B375" s="193"/>
      <c r="C375" s="23" t="s">
        <v>121</v>
      </c>
      <c r="D375" s="33">
        <v>5000</v>
      </c>
      <c r="E375" s="36">
        <v>0</v>
      </c>
      <c r="F375" s="33">
        <v>0</v>
      </c>
    </row>
    <row r="376" spans="1:6" x14ac:dyDescent="0.25">
      <c r="A376" s="193" t="s">
        <v>230</v>
      </c>
      <c r="B376" s="193"/>
      <c r="C376" s="23" t="s">
        <v>122</v>
      </c>
      <c r="D376" s="33"/>
      <c r="E376" s="36">
        <v>0</v>
      </c>
      <c r="F376" s="33"/>
    </row>
  </sheetData>
  <mergeCells count="375">
    <mergeCell ref="A1:F1"/>
    <mergeCell ref="A3:C3"/>
    <mergeCell ref="A4:C4"/>
    <mergeCell ref="A5:B5"/>
    <mergeCell ref="A6:B6"/>
    <mergeCell ref="A7:B7"/>
    <mergeCell ref="A8:B8"/>
    <mergeCell ref="A9:B9"/>
    <mergeCell ref="A10:B10"/>
    <mergeCell ref="A19:B19"/>
    <mergeCell ref="A20:B20"/>
    <mergeCell ref="A21:B21"/>
    <mergeCell ref="A22:B22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27:B127"/>
    <mergeCell ref="A128:B128"/>
    <mergeCell ref="A139:B139"/>
    <mergeCell ref="A140:B140"/>
    <mergeCell ref="A141:B141"/>
    <mergeCell ref="A142:B142"/>
    <mergeCell ref="A143:B143"/>
    <mergeCell ref="A134:B134"/>
    <mergeCell ref="A135:B135"/>
    <mergeCell ref="A136:B136"/>
    <mergeCell ref="A137:B137"/>
    <mergeCell ref="A138:B138"/>
    <mergeCell ref="A149:B149"/>
    <mergeCell ref="A150:B150"/>
    <mergeCell ref="A151:B151"/>
    <mergeCell ref="A152:B152"/>
    <mergeCell ref="A153:B153"/>
    <mergeCell ref="A144:B144"/>
    <mergeCell ref="A145:B145"/>
    <mergeCell ref="A146:B146"/>
    <mergeCell ref="A147:B147"/>
    <mergeCell ref="A148:B148"/>
    <mergeCell ref="A159:B159"/>
    <mergeCell ref="A160:B160"/>
    <mergeCell ref="A161:B161"/>
    <mergeCell ref="A162:B162"/>
    <mergeCell ref="A163:B163"/>
    <mergeCell ref="A154:B154"/>
    <mergeCell ref="A155:B155"/>
    <mergeCell ref="A156:B156"/>
    <mergeCell ref="A157:B157"/>
    <mergeCell ref="A158:B158"/>
    <mergeCell ref="A169:B169"/>
    <mergeCell ref="A170:B170"/>
    <mergeCell ref="A171:B171"/>
    <mergeCell ref="A172:B172"/>
    <mergeCell ref="A173:B173"/>
    <mergeCell ref="A164:B164"/>
    <mergeCell ref="A165:B165"/>
    <mergeCell ref="A166:B166"/>
    <mergeCell ref="A167:B167"/>
    <mergeCell ref="A168:B168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89:B189"/>
    <mergeCell ref="A190:B190"/>
    <mergeCell ref="A191:B191"/>
    <mergeCell ref="A192:B192"/>
    <mergeCell ref="A193:B193"/>
    <mergeCell ref="A184:B184"/>
    <mergeCell ref="A185:B185"/>
    <mergeCell ref="A186:B186"/>
    <mergeCell ref="A187:B187"/>
    <mergeCell ref="A188:B188"/>
    <mergeCell ref="A199:B199"/>
    <mergeCell ref="A200:B200"/>
    <mergeCell ref="A201:B201"/>
    <mergeCell ref="A202:B202"/>
    <mergeCell ref="A203:B203"/>
    <mergeCell ref="A194:B194"/>
    <mergeCell ref="A195:B195"/>
    <mergeCell ref="A196:B196"/>
    <mergeCell ref="A197:B197"/>
    <mergeCell ref="A198:B198"/>
    <mergeCell ref="A209:B209"/>
    <mergeCell ref="A210:B210"/>
    <mergeCell ref="A211:B211"/>
    <mergeCell ref="A212:B212"/>
    <mergeCell ref="A213:B213"/>
    <mergeCell ref="A204:B204"/>
    <mergeCell ref="A205:B205"/>
    <mergeCell ref="A206:B206"/>
    <mergeCell ref="A207:B207"/>
    <mergeCell ref="A208:B208"/>
    <mergeCell ref="A219:B219"/>
    <mergeCell ref="A220:B220"/>
    <mergeCell ref="A221:B221"/>
    <mergeCell ref="A222:B222"/>
    <mergeCell ref="A223:B223"/>
    <mergeCell ref="A214:B214"/>
    <mergeCell ref="A215:B215"/>
    <mergeCell ref="A216:B216"/>
    <mergeCell ref="A217:B217"/>
    <mergeCell ref="A218:B218"/>
    <mergeCell ref="A229:B229"/>
    <mergeCell ref="A230:B230"/>
    <mergeCell ref="A231:B231"/>
    <mergeCell ref="A232:B232"/>
    <mergeCell ref="A233:B233"/>
    <mergeCell ref="A224:B224"/>
    <mergeCell ref="A225:B225"/>
    <mergeCell ref="A226:B226"/>
    <mergeCell ref="A227:B227"/>
    <mergeCell ref="A228:B228"/>
    <mergeCell ref="A239:B239"/>
    <mergeCell ref="A240:B240"/>
    <mergeCell ref="A241:B241"/>
    <mergeCell ref="A242:B242"/>
    <mergeCell ref="A243:B243"/>
    <mergeCell ref="A234:B234"/>
    <mergeCell ref="A235:B235"/>
    <mergeCell ref="A236:B236"/>
    <mergeCell ref="A237:B237"/>
    <mergeCell ref="A238:B238"/>
    <mergeCell ref="A249:B249"/>
    <mergeCell ref="A250:B250"/>
    <mergeCell ref="A251:B251"/>
    <mergeCell ref="A252:B252"/>
    <mergeCell ref="A253:B253"/>
    <mergeCell ref="A244:B244"/>
    <mergeCell ref="A245:B245"/>
    <mergeCell ref="A246:B246"/>
    <mergeCell ref="A247:B247"/>
    <mergeCell ref="A248:B248"/>
    <mergeCell ref="A259:B259"/>
    <mergeCell ref="A260:B260"/>
    <mergeCell ref="A261:B261"/>
    <mergeCell ref="A262:B262"/>
    <mergeCell ref="A263:B263"/>
    <mergeCell ref="A254:B254"/>
    <mergeCell ref="A255:B255"/>
    <mergeCell ref="A256:B256"/>
    <mergeCell ref="A257:B257"/>
    <mergeCell ref="A258:B258"/>
    <mergeCell ref="A269:B269"/>
    <mergeCell ref="A270:B270"/>
    <mergeCell ref="A271:B271"/>
    <mergeCell ref="A272:B272"/>
    <mergeCell ref="A273:B273"/>
    <mergeCell ref="A264:B264"/>
    <mergeCell ref="A265:B265"/>
    <mergeCell ref="A266:B266"/>
    <mergeCell ref="A267:B267"/>
    <mergeCell ref="A268:B268"/>
    <mergeCell ref="A279:B279"/>
    <mergeCell ref="A280:B280"/>
    <mergeCell ref="A281:B281"/>
    <mergeCell ref="A282:B282"/>
    <mergeCell ref="A283:B283"/>
    <mergeCell ref="A274:B274"/>
    <mergeCell ref="A275:B275"/>
    <mergeCell ref="A276:B276"/>
    <mergeCell ref="A277:B277"/>
    <mergeCell ref="A278:B278"/>
    <mergeCell ref="A289:B289"/>
    <mergeCell ref="A290:B290"/>
    <mergeCell ref="A291:B291"/>
    <mergeCell ref="A292:B292"/>
    <mergeCell ref="A293:B293"/>
    <mergeCell ref="A284:B284"/>
    <mergeCell ref="A285:B285"/>
    <mergeCell ref="A286:B286"/>
    <mergeCell ref="A287:B287"/>
    <mergeCell ref="A288:B288"/>
    <mergeCell ref="A299:B299"/>
    <mergeCell ref="A300:B300"/>
    <mergeCell ref="A301:B301"/>
    <mergeCell ref="A302:B302"/>
    <mergeCell ref="A303:B303"/>
    <mergeCell ref="A294:B294"/>
    <mergeCell ref="A295:B295"/>
    <mergeCell ref="A296:B296"/>
    <mergeCell ref="A297:B297"/>
    <mergeCell ref="A298:B298"/>
    <mergeCell ref="A309:B309"/>
    <mergeCell ref="A310:B310"/>
    <mergeCell ref="A311:B311"/>
    <mergeCell ref="A312:B312"/>
    <mergeCell ref="A313:B313"/>
    <mergeCell ref="A304:B304"/>
    <mergeCell ref="A305:B305"/>
    <mergeCell ref="A306:B306"/>
    <mergeCell ref="A307:B307"/>
    <mergeCell ref="A308:B308"/>
    <mergeCell ref="A319:B319"/>
    <mergeCell ref="A320:B320"/>
    <mergeCell ref="A321:B321"/>
    <mergeCell ref="A322:B322"/>
    <mergeCell ref="A323:B323"/>
    <mergeCell ref="A314:B314"/>
    <mergeCell ref="A315:B315"/>
    <mergeCell ref="A316:B316"/>
    <mergeCell ref="A317:B317"/>
    <mergeCell ref="A318:B318"/>
    <mergeCell ref="A329:B329"/>
    <mergeCell ref="A330:B330"/>
    <mergeCell ref="A331:B331"/>
    <mergeCell ref="A332:B332"/>
    <mergeCell ref="A333:B333"/>
    <mergeCell ref="A324:B324"/>
    <mergeCell ref="A325:B325"/>
    <mergeCell ref="A326:B326"/>
    <mergeCell ref="A327:B327"/>
    <mergeCell ref="A328:B328"/>
    <mergeCell ref="A339:B339"/>
    <mergeCell ref="A340:B340"/>
    <mergeCell ref="A341:B341"/>
    <mergeCell ref="A342:B342"/>
    <mergeCell ref="A343:B343"/>
    <mergeCell ref="A334:B334"/>
    <mergeCell ref="A335:B335"/>
    <mergeCell ref="A336:B336"/>
    <mergeCell ref="A337:B337"/>
    <mergeCell ref="A338:B338"/>
    <mergeCell ref="A349:B349"/>
    <mergeCell ref="A350:B350"/>
    <mergeCell ref="A351:B351"/>
    <mergeCell ref="A352:B352"/>
    <mergeCell ref="A353:B353"/>
    <mergeCell ref="A344:B344"/>
    <mergeCell ref="A345:B345"/>
    <mergeCell ref="A346:B346"/>
    <mergeCell ref="A347:B347"/>
    <mergeCell ref="A348:B348"/>
    <mergeCell ref="A359:B359"/>
    <mergeCell ref="A360:B360"/>
    <mergeCell ref="A361:B361"/>
    <mergeCell ref="A362:B362"/>
    <mergeCell ref="A363:B363"/>
    <mergeCell ref="A354:B354"/>
    <mergeCell ref="A355:B355"/>
    <mergeCell ref="A356:B356"/>
    <mergeCell ref="A357:B357"/>
    <mergeCell ref="A358:B358"/>
    <mergeCell ref="A374:B374"/>
    <mergeCell ref="A375:B375"/>
    <mergeCell ref="A376:B376"/>
    <mergeCell ref="A369:B369"/>
    <mergeCell ref="A370:B370"/>
    <mergeCell ref="A371:B371"/>
    <mergeCell ref="A372:B372"/>
    <mergeCell ref="A373:B373"/>
    <mergeCell ref="A364:B364"/>
    <mergeCell ref="A365:B365"/>
    <mergeCell ref="A366:B366"/>
    <mergeCell ref="A367:B367"/>
    <mergeCell ref="A368:B36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tabSelected="1" zoomScaleNormal="100" workbookViewId="0">
      <selection activeCell="R28" sqref="R28"/>
    </sheetView>
  </sheetViews>
  <sheetFormatPr defaultRowHeight="15" x14ac:dyDescent="0.25"/>
  <sheetData>
    <row r="1" spans="1:12" ht="18.75" customHeight="1" x14ac:dyDescent="0.25">
      <c r="A1" s="178" t="s">
        <v>433</v>
      </c>
      <c r="B1" s="178"/>
      <c r="C1" s="178"/>
      <c r="D1" s="178"/>
      <c r="E1" s="178"/>
      <c r="F1" s="178"/>
      <c r="G1" s="178"/>
      <c r="H1" s="178"/>
      <c r="I1" s="178"/>
      <c r="J1" s="118"/>
      <c r="K1" s="118"/>
      <c r="L1" s="118"/>
    </row>
    <row r="2" spans="1:12" ht="13.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8"/>
      <c r="K2" s="118"/>
      <c r="L2" s="118"/>
    </row>
    <row r="3" spans="1:12" ht="15.95" customHeight="1" x14ac:dyDescent="0.25">
      <c r="A3" s="118" t="s">
        <v>434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5.7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18"/>
      <c r="K4" s="118"/>
      <c r="L4" s="118"/>
    </row>
    <row r="5" spans="1:12" ht="32.1" customHeight="1" x14ac:dyDescent="0.25">
      <c r="A5" s="198" t="s">
        <v>435</v>
      </c>
      <c r="B5" s="198"/>
      <c r="C5" s="198"/>
      <c r="D5" s="198"/>
      <c r="E5" s="198"/>
      <c r="F5" s="198"/>
      <c r="G5" s="198"/>
      <c r="H5" s="198"/>
      <c r="I5" s="198"/>
      <c r="J5" s="118"/>
      <c r="K5" s="118"/>
      <c r="L5" s="118"/>
    </row>
    <row r="6" spans="1:12" ht="15.9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18"/>
      <c r="K6" s="118"/>
      <c r="L6" s="118"/>
    </row>
    <row r="7" spans="1:12" ht="15.95" customHeight="1" x14ac:dyDescent="0.25">
      <c r="A7" s="197" t="s">
        <v>436</v>
      </c>
      <c r="B7" s="197"/>
      <c r="C7" s="197"/>
      <c r="D7" s="197"/>
      <c r="E7" s="197"/>
      <c r="F7" s="197"/>
      <c r="G7" s="197"/>
      <c r="H7" s="197"/>
      <c r="I7" s="197"/>
      <c r="J7" s="118"/>
      <c r="K7" s="118"/>
      <c r="L7" s="118"/>
    </row>
    <row r="8" spans="1:12" ht="15.95" customHeight="1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18"/>
      <c r="K8" s="118"/>
      <c r="L8" s="118"/>
    </row>
    <row r="9" spans="1:12" ht="33" customHeight="1" x14ac:dyDescent="0.25">
      <c r="A9" s="180" t="s">
        <v>437</v>
      </c>
      <c r="B9" s="180"/>
      <c r="C9" s="180"/>
      <c r="D9" s="180"/>
      <c r="E9" s="180"/>
      <c r="F9" s="180"/>
      <c r="G9" s="180"/>
      <c r="H9" s="180"/>
      <c r="I9" s="180"/>
      <c r="J9" s="118"/>
      <c r="K9" s="118"/>
      <c r="L9" s="118"/>
    </row>
    <row r="10" spans="1:12" ht="15.95" customHeight="1" x14ac:dyDescent="0.25">
      <c r="A10" s="139"/>
      <c r="B10" s="139"/>
      <c r="C10" s="139"/>
      <c r="D10" s="139"/>
      <c r="E10" s="139"/>
      <c r="F10" s="139"/>
      <c r="G10" s="139"/>
      <c r="H10" s="139"/>
      <c r="I10" s="139"/>
      <c r="J10" s="118"/>
      <c r="K10" s="118"/>
      <c r="L10" s="118"/>
    </row>
    <row r="11" spans="1:12" ht="18.75" customHeight="1" x14ac:dyDescent="0.25">
      <c r="A11" s="180" t="s">
        <v>439</v>
      </c>
      <c r="B11" s="180"/>
      <c r="C11" s="180"/>
      <c r="D11" s="180"/>
      <c r="E11" s="180"/>
      <c r="F11" s="180"/>
      <c r="G11" s="180"/>
      <c r="H11" s="180"/>
      <c r="I11" s="180"/>
      <c r="J11" s="118"/>
      <c r="K11" s="118"/>
      <c r="L11" s="118"/>
    </row>
    <row r="12" spans="1:12" ht="15.95" customHeight="1" x14ac:dyDescent="0.25">
      <c r="A12" s="119"/>
      <c r="B12" s="119"/>
      <c r="C12" s="119"/>
      <c r="D12" s="119"/>
      <c r="E12" s="119"/>
      <c r="F12" s="119"/>
      <c r="G12" s="119"/>
      <c r="H12" s="119"/>
      <c r="I12" s="119"/>
      <c r="J12" s="118"/>
      <c r="K12" s="118"/>
      <c r="L12" s="118"/>
    </row>
    <row r="13" spans="1:12" ht="15.95" customHeight="1" x14ac:dyDescent="0.25">
      <c r="A13" s="197" t="s">
        <v>438</v>
      </c>
      <c r="B13" s="197"/>
      <c r="C13" s="197"/>
      <c r="D13" s="197"/>
      <c r="E13" s="197"/>
      <c r="F13" s="197"/>
      <c r="G13" s="197"/>
      <c r="H13" s="197"/>
      <c r="I13" s="197"/>
      <c r="J13" s="118"/>
      <c r="K13" s="118"/>
      <c r="L13" s="118"/>
    </row>
    <row r="14" spans="1:12" ht="15.95" customHeight="1" x14ac:dyDescent="0.25">
      <c r="A14" s="139"/>
      <c r="B14" s="139"/>
      <c r="C14" s="139"/>
      <c r="D14" s="139"/>
      <c r="E14" s="139"/>
      <c r="F14" s="139"/>
      <c r="G14" s="139"/>
      <c r="H14" s="139"/>
      <c r="I14" s="139"/>
      <c r="J14" s="118"/>
      <c r="K14" s="118"/>
      <c r="L14" s="118"/>
    </row>
    <row r="15" spans="1:12" ht="32.25" customHeight="1" x14ac:dyDescent="0.25">
      <c r="A15" s="180" t="s">
        <v>440</v>
      </c>
      <c r="B15" s="180"/>
      <c r="C15" s="180"/>
      <c r="D15" s="180"/>
      <c r="E15" s="180"/>
      <c r="F15" s="180"/>
      <c r="G15" s="180"/>
      <c r="H15" s="180"/>
      <c r="I15" s="180"/>
      <c r="J15" s="118"/>
      <c r="K15" s="118"/>
      <c r="L15" s="118"/>
    </row>
    <row r="16" spans="1:12" ht="15.95" customHeight="1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8"/>
      <c r="K16" s="118"/>
      <c r="L16" s="118"/>
    </row>
    <row r="17" spans="1:12" ht="32.1" customHeight="1" x14ac:dyDescent="0.25">
      <c r="A17" s="180" t="s">
        <v>444</v>
      </c>
      <c r="B17" s="180"/>
      <c r="C17" s="180"/>
      <c r="D17" s="180"/>
      <c r="E17" s="180"/>
      <c r="F17" s="180"/>
      <c r="G17" s="180"/>
      <c r="H17" s="180"/>
      <c r="I17" s="180"/>
      <c r="J17" s="118"/>
      <c r="K17" s="118"/>
      <c r="L17" s="118"/>
    </row>
    <row r="18" spans="1:12" ht="15.75" customHeight="1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8"/>
      <c r="K18" s="118"/>
      <c r="L18" s="118"/>
    </row>
    <row r="19" spans="1:12" ht="15.95" customHeight="1" x14ac:dyDescent="0.25">
      <c r="A19" s="197" t="s">
        <v>442</v>
      </c>
      <c r="B19" s="197"/>
      <c r="C19" s="197"/>
      <c r="D19" s="197"/>
      <c r="E19" s="197"/>
      <c r="F19" s="197"/>
      <c r="G19" s="197"/>
      <c r="H19" s="197"/>
      <c r="I19" s="197"/>
      <c r="J19" s="118"/>
      <c r="K19" s="118"/>
      <c r="L19" s="118"/>
    </row>
    <row r="20" spans="1:12" ht="15.95" customHeight="1" x14ac:dyDescent="0.25">
      <c r="A20" s="119"/>
      <c r="B20" s="119"/>
      <c r="C20" s="119"/>
      <c r="D20" s="119"/>
      <c r="E20" s="119"/>
      <c r="F20" s="119"/>
      <c r="G20" s="119"/>
      <c r="H20" s="119"/>
      <c r="I20" s="119"/>
      <c r="J20" s="118"/>
      <c r="K20" s="118"/>
      <c r="L20" s="118"/>
    </row>
    <row r="21" spans="1:12" ht="39" customHeight="1" x14ac:dyDescent="0.25">
      <c r="A21" s="180" t="s">
        <v>441</v>
      </c>
      <c r="B21" s="180"/>
      <c r="C21" s="180"/>
      <c r="D21" s="180"/>
      <c r="E21" s="180"/>
      <c r="F21" s="180"/>
      <c r="G21" s="180"/>
      <c r="H21" s="180"/>
      <c r="I21" s="180"/>
      <c r="J21" s="137"/>
      <c r="K21" s="137"/>
      <c r="L21" s="137"/>
    </row>
    <row r="22" spans="1:12" ht="15.95" customHeight="1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</row>
    <row r="23" spans="1:12" ht="15.95" customHeight="1" x14ac:dyDescent="0.25">
      <c r="A23" s="118" t="s">
        <v>445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 ht="15.95" customHeight="1" x14ac:dyDescent="0.25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 ht="15.95" customHeight="1" x14ac:dyDescent="0.25">
      <c r="A25" s="178" t="s">
        <v>443</v>
      </c>
      <c r="B25" s="178"/>
      <c r="C25" s="178"/>
      <c r="D25" s="178"/>
      <c r="E25" s="178"/>
      <c r="F25" s="178"/>
      <c r="G25" s="178"/>
      <c r="H25" s="178"/>
      <c r="I25" s="178"/>
      <c r="J25" s="138"/>
      <c r="K25" s="138"/>
      <c r="L25" s="138"/>
    </row>
    <row r="26" spans="1:12" ht="15.95" customHeight="1" x14ac:dyDescent="0.25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 ht="37.5" customHeight="1" x14ac:dyDescent="0.25">
      <c r="A27" s="180" t="s">
        <v>446</v>
      </c>
      <c r="B27" s="180"/>
      <c r="C27" s="180"/>
      <c r="D27" s="180"/>
      <c r="E27" s="180"/>
      <c r="F27" s="180"/>
      <c r="G27" s="180"/>
      <c r="H27" s="180"/>
      <c r="I27" s="180"/>
      <c r="J27" s="137"/>
      <c r="K27" s="137"/>
      <c r="L27" s="137"/>
    </row>
    <row r="28" spans="1:12" ht="15.95" customHeight="1" x14ac:dyDescent="0.25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 ht="15.95" customHeight="1" x14ac:dyDescent="0.25">
      <c r="A29" s="178" t="s">
        <v>387</v>
      </c>
      <c r="B29" s="178"/>
      <c r="C29" s="178"/>
      <c r="D29" s="178"/>
      <c r="E29" s="178"/>
      <c r="F29" s="178"/>
      <c r="G29" s="178"/>
      <c r="H29" s="178"/>
      <c r="I29" s="178"/>
      <c r="J29" s="138"/>
      <c r="K29" s="138"/>
      <c r="L29" s="138"/>
    </row>
    <row r="30" spans="1:12" ht="15.95" customHeight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 ht="15.95" customHeight="1" x14ac:dyDescent="0.25">
      <c r="A31" s="196" t="s">
        <v>388</v>
      </c>
      <c r="B31" s="196"/>
      <c r="C31" s="196"/>
      <c r="D31" s="196"/>
      <c r="E31" s="118"/>
      <c r="F31" s="118"/>
      <c r="G31" s="118"/>
      <c r="H31" s="118"/>
      <c r="I31" s="118"/>
      <c r="J31" s="118"/>
      <c r="K31" s="118"/>
      <c r="L31" s="118"/>
    </row>
    <row r="32" spans="1:12" ht="15.95" customHeight="1" x14ac:dyDescent="0.25">
      <c r="A32" s="196" t="s">
        <v>447</v>
      </c>
      <c r="B32" s="196"/>
      <c r="C32" s="196"/>
      <c r="D32" s="196"/>
      <c r="E32" s="118"/>
      <c r="F32" s="118"/>
      <c r="G32" s="118"/>
      <c r="H32" s="118"/>
      <c r="I32" s="118"/>
      <c r="J32" s="118"/>
      <c r="K32" s="118"/>
      <c r="L32" s="118"/>
    </row>
    <row r="33" spans="1:12" ht="15.95" customHeight="1" x14ac:dyDescent="0.25">
      <c r="A33" s="196" t="s">
        <v>453</v>
      </c>
      <c r="B33" s="196"/>
      <c r="C33" s="196"/>
      <c r="D33" s="196"/>
      <c r="E33" s="118"/>
      <c r="F33" s="118"/>
      <c r="G33" s="118"/>
      <c r="H33" s="118"/>
      <c r="I33" s="118"/>
      <c r="J33" s="118"/>
      <c r="K33" s="118"/>
      <c r="L33" s="118"/>
    </row>
    <row r="34" spans="1:12" ht="15.95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 ht="15.95" customHeight="1" x14ac:dyDescent="0.25">
      <c r="A35" s="118"/>
      <c r="B35" s="118"/>
      <c r="C35" s="118"/>
      <c r="D35" s="118"/>
      <c r="E35" s="118"/>
      <c r="F35" s="138"/>
      <c r="G35" s="178" t="s">
        <v>390</v>
      </c>
      <c r="H35" s="178"/>
      <c r="I35" s="178"/>
      <c r="J35" s="138"/>
      <c r="K35" s="138"/>
      <c r="L35" s="118"/>
    </row>
    <row r="36" spans="1:12" ht="15.95" customHeight="1" x14ac:dyDescent="0.25">
      <c r="A36" s="118"/>
      <c r="B36" s="118"/>
      <c r="C36" s="118"/>
      <c r="D36" s="118"/>
      <c r="E36" s="118"/>
      <c r="F36" s="138"/>
      <c r="G36" s="178" t="s">
        <v>389</v>
      </c>
      <c r="H36" s="178"/>
      <c r="I36" s="178"/>
      <c r="J36" s="138"/>
      <c r="K36" s="138"/>
      <c r="L36" s="118"/>
    </row>
    <row r="37" spans="1:12" ht="18.75" x14ac:dyDescent="0.3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</row>
    <row r="38" spans="1:12" ht="18.75" x14ac:dyDescent="0.3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</row>
    <row r="39" spans="1:12" ht="18.75" x14ac:dyDescent="0.3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</row>
    <row r="40" spans="1:12" ht="18.75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ht="18.75" x14ac:dyDescent="0.3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.75" x14ac:dyDescent="0.25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2" ht="15.75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</sheetData>
  <mergeCells count="19">
    <mergeCell ref="A13:I13"/>
    <mergeCell ref="A15:I15"/>
    <mergeCell ref="A17:I17"/>
    <mergeCell ref="A1:I1"/>
    <mergeCell ref="A5:I5"/>
    <mergeCell ref="A7:I7"/>
    <mergeCell ref="A9:I9"/>
    <mergeCell ref="A11:I11"/>
    <mergeCell ref="A4:I4"/>
    <mergeCell ref="G35:I35"/>
    <mergeCell ref="G36:I36"/>
    <mergeCell ref="A19:I19"/>
    <mergeCell ref="A31:D31"/>
    <mergeCell ref="A32:D32"/>
    <mergeCell ref="A33:D33"/>
    <mergeCell ref="A21:I21"/>
    <mergeCell ref="A25:I25"/>
    <mergeCell ref="A27:I27"/>
    <mergeCell ref="A29:I2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3</vt:i4>
      </vt:variant>
    </vt:vector>
  </HeadingPairs>
  <TitlesOfParts>
    <vt:vector size="12" baseType="lpstr">
      <vt:lpstr>SAŽETAK</vt:lpstr>
      <vt:lpstr>Račun prihoda, rashoda ekonom</vt:lpstr>
      <vt:lpstr>Rashodi i prihodi prema izvoru</vt:lpstr>
      <vt:lpstr>Rashodi prema funkcijskoj k </vt:lpstr>
      <vt:lpstr>Račun financiranja - ekonomska</vt:lpstr>
      <vt:lpstr>Račun financiranja prema izvoru</vt:lpstr>
      <vt:lpstr>Izvještaj po organizacijskoj </vt:lpstr>
      <vt:lpstr>Izvještaj po programskoj</vt:lpstr>
      <vt:lpstr>Završa odredba</vt:lpstr>
      <vt:lpstr>'Izvještaj po organizacijskoj '!Podrucje_ispisa</vt:lpstr>
      <vt:lpstr>SAŽETAK!Podrucje_ispisa</vt:lpstr>
      <vt:lpstr>'Završa odredba'!Podrucje_ispisa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Općina Kalnik</cp:lastModifiedBy>
  <cp:lastPrinted>2024-12-30T14:03:15Z</cp:lastPrinted>
  <dcterms:created xsi:type="dcterms:W3CDTF">2022-08-12T12:51:27Z</dcterms:created>
  <dcterms:modified xsi:type="dcterms:W3CDTF">2024-12-30T14:03:54Z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