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IZVJEŠTAJI 2024\Konsolidirani izvještaj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758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E282" i="9"/>
  <c r="B282" i="9" s="1"/>
  <c r="F281" i="9"/>
  <c r="F280" i="9"/>
  <c r="F279" i="9"/>
  <c r="F278" i="9"/>
  <c r="F277" i="9" s="1"/>
  <c r="F276" i="9"/>
  <c r="L275" i="9"/>
  <c r="H275" i="9"/>
  <c r="F275" i="9"/>
  <c r="F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B253" i="9" s="1"/>
  <c r="L253" i="9"/>
  <c r="E253" i="9"/>
  <c r="M252" i="9"/>
  <c r="L252" i="9"/>
  <c r="F252" i="9" s="1"/>
  <c r="E252" i="9"/>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E235" i="9"/>
  <c r="B235" i="9" s="1"/>
  <c r="M234" i="9"/>
  <c r="L234" i="9"/>
  <c r="F234" i="9" s="1"/>
  <c r="B234" i="9" s="1"/>
  <c r="E234" i="9"/>
  <c r="M233" i="9"/>
  <c r="L233" i="9"/>
  <c r="E233" i="9"/>
  <c r="M232" i="9"/>
  <c r="L232" i="9"/>
  <c r="F232" i="9"/>
  <c r="E232" i="9"/>
  <c r="B232" i="9" s="1"/>
  <c r="M231" i="9"/>
  <c r="L231" i="9"/>
  <c r="F231" i="9"/>
  <c r="E231" i="9"/>
  <c r="M230" i="9"/>
  <c r="L230" i="9"/>
  <c r="F230" i="9" s="1"/>
  <c r="B230" i="9" s="1"/>
  <c r="E230" i="9"/>
  <c r="M229" i="9"/>
  <c r="L229" i="9"/>
  <c r="E229" i="9"/>
  <c r="M228" i="9"/>
  <c r="L228" i="9"/>
  <c r="F228" i="9"/>
  <c r="E228" i="9"/>
  <c r="B228" i="9" s="1"/>
  <c r="M227" i="9"/>
  <c r="L227" i="9"/>
  <c r="F227" i="9"/>
  <c r="B227" i="9" s="1"/>
  <c r="E227" i="9"/>
  <c r="M226" i="9"/>
  <c r="L226" i="9"/>
  <c r="E226" i="9"/>
  <c r="M225" i="9"/>
  <c r="L225" i="9"/>
  <c r="E225" i="9"/>
  <c r="M224" i="9"/>
  <c r="L224" i="9"/>
  <c r="F224" i="9"/>
  <c r="E224" i="9"/>
  <c r="B224" i="9" s="1"/>
  <c r="M223" i="9"/>
  <c r="L223" i="9"/>
  <c r="F223" i="9"/>
  <c r="B223" i="9" s="1"/>
  <c r="E223" i="9"/>
  <c r="M222" i="9"/>
  <c r="L222" i="9"/>
  <c r="F222" i="9" s="1"/>
  <c r="B222" i="9" s="1"/>
  <c r="E222" i="9"/>
  <c r="M221" i="9"/>
  <c r="L221" i="9"/>
  <c r="E221" i="9"/>
  <c r="M220" i="9"/>
  <c r="F220" i="9" s="1"/>
  <c r="L220" i="9"/>
  <c r="E220" i="9"/>
  <c r="M219" i="9"/>
  <c r="F219" i="9" s="1"/>
  <c r="B219" i="9" s="1"/>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G147" i="9"/>
  <c r="F147" i="9"/>
  <c r="H146" i="9"/>
  <c r="G146" i="9"/>
  <c r="F146" i="9"/>
  <c r="E146" i="9"/>
  <c r="B146" i="9" s="1"/>
  <c r="H145" i="9"/>
  <c r="E145" i="9" s="1"/>
  <c r="G145" i="9"/>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F139" i="9"/>
  <c r="B139" i="9"/>
  <c r="H138" i="9"/>
  <c r="G138" i="9"/>
  <c r="F138" i="9"/>
  <c r="E138" i="9"/>
  <c r="B138" i="9" s="1"/>
  <c r="H137" i="9"/>
  <c r="E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F131" i="9"/>
  <c r="B131" i="9"/>
  <c r="H130" i="9"/>
  <c r="G130" i="9"/>
  <c r="F130" i="9"/>
  <c r="E130" i="9"/>
  <c r="B130" i="9" s="1"/>
  <c r="H129" i="9"/>
  <c r="E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F123" i="9"/>
  <c r="B123" i="9"/>
  <c r="H122" i="9"/>
  <c r="G122" i="9"/>
  <c r="F122" i="9"/>
  <c r="E122" i="9"/>
  <c r="B122" i="9" s="1"/>
  <c r="H121" i="9"/>
  <c r="E121" i="9" s="1"/>
  <c r="G121" i="9"/>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B105" i="9"/>
  <c r="H104" i="9"/>
  <c r="G104" i="9"/>
  <c r="F104" i="9"/>
  <c r="E104" i="9"/>
  <c r="B104" i="9" s="1"/>
  <c r="H103" i="9"/>
  <c r="E103" i="9" s="1"/>
  <c r="G103" i="9"/>
  <c r="F103" i="9"/>
  <c r="B103" i="9"/>
  <c r="H102" i="9"/>
  <c r="G102" i="9"/>
  <c r="F102" i="9"/>
  <c r="E102" i="9"/>
  <c r="B102" i="9" s="1"/>
  <c r="H101" i="9"/>
  <c r="G101" i="9"/>
  <c r="F101" i="9"/>
  <c r="H100" i="9"/>
  <c r="G100" i="9"/>
  <c r="F100" i="9"/>
  <c r="E100" i="9"/>
  <c r="B100" i="9" s="1"/>
  <c r="H99" i="9"/>
  <c r="E99" i="9" s="1"/>
  <c r="G99" i="9"/>
  <c r="F99" i="9"/>
  <c r="B99" i="9"/>
  <c r="H98" i="9"/>
  <c r="G98" i="9"/>
  <c r="F98" i="9"/>
  <c r="E98" i="9"/>
  <c r="B98" i="9" s="1"/>
  <c r="H97" i="9"/>
  <c r="G97" i="9"/>
  <c r="F97" i="9"/>
  <c r="H96" i="9"/>
  <c r="G96" i="9"/>
  <c r="F96" i="9"/>
  <c r="E96" i="9"/>
  <c r="B96" i="9" s="1"/>
  <c r="H95" i="9"/>
  <c r="G95" i="9"/>
  <c r="F95" i="9"/>
  <c r="H94" i="9"/>
  <c r="G94" i="9"/>
  <c r="F94" i="9"/>
  <c r="E94" i="9"/>
  <c r="B94" i="9" s="1"/>
  <c r="H93" i="9"/>
  <c r="E93" i="9" s="1"/>
  <c r="G93" i="9"/>
  <c r="F93" i="9"/>
  <c r="B93" i="9"/>
  <c r="H92" i="9"/>
  <c r="G92" i="9"/>
  <c r="F92" i="9"/>
  <c r="E92" i="9"/>
  <c r="B92" i="9" s="1"/>
  <c r="H91" i="9"/>
  <c r="G91" i="9"/>
  <c r="F91" i="9"/>
  <c r="H90" i="9"/>
  <c r="G90" i="9"/>
  <c r="F90" i="9"/>
  <c r="E90" i="9"/>
  <c r="B90" i="9" s="1"/>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F70" i="9"/>
  <c r="H69" i="9"/>
  <c r="E69" i="9" s="1"/>
  <c r="B69" i="9" s="1"/>
  <c r="G69" i="9"/>
  <c r="F69" i="9"/>
  <c r="H68" i="9"/>
  <c r="E68" i="9" s="1"/>
  <c r="B68" i="9" s="1"/>
  <c r="G68" i="9"/>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F47" i="9"/>
  <c r="H46" i="9"/>
  <c r="G46" i="9"/>
  <c r="F46" i="9"/>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E32" i="9" s="1"/>
  <c r="B32" i="9" s="1"/>
  <c r="F32" i="9"/>
  <c r="H31" i="9"/>
  <c r="G31" i="9"/>
  <c r="E31" i="9" s="1"/>
  <c r="B31" i="9" s="1"/>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G24" i="9"/>
  <c r="E24" i="9" s="1"/>
  <c r="B24" i="9" s="1"/>
  <c r="F24" i="9"/>
  <c r="H23" i="9"/>
  <c r="G23" i="9"/>
  <c r="F23" i="9"/>
  <c r="H22" i="9"/>
  <c r="G22" i="9"/>
  <c r="F22" i="9"/>
  <c r="E22" i="9"/>
  <c r="B22" i="9" s="1"/>
  <c r="F21" i="9"/>
  <c r="F4" i="9"/>
  <c r="O3" i="9"/>
  <c r="G275" i="9" s="1"/>
  <c r="E275" i="9" s="1"/>
  <c r="I3" i="9"/>
  <c r="H3" i="9"/>
  <c r="G3" i="9"/>
  <c r="D101" i="8"/>
  <c r="I36" i="3" s="1"/>
  <c r="D95" i="8"/>
  <c r="D90" i="8"/>
  <c r="D85" i="8"/>
  <c r="D80" i="8"/>
  <c r="D75" i="8"/>
  <c r="D70" i="8"/>
  <c r="D65" i="8"/>
  <c r="D60" i="8"/>
  <c r="C1535" i="1" s="1"/>
  <c r="D55" i="8"/>
  <c r="D50" i="8"/>
  <c r="D44" i="8"/>
  <c r="D36" i="8"/>
  <c r="D26" i="8"/>
  <c r="D18" i="8"/>
  <c r="D8" i="8"/>
  <c r="C1483" i="1" s="1"/>
  <c r="H1483" i="1" s="1"/>
  <c r="D6" i="8"/>
  <c r="E44" i="7"/>
  <c r="D44" i="7"/>
  <c r="C1475" i="1" s="1"/>
  <c r="E39" i="7"/>
  <c r="D39" i="7"/>
  <c r="E30" i="7"/>
  <c r="D30" i="7"/>
  <c r="C1461" i="1" s="1"/>
  <c r="E23" i="7"/>
  <c r="D23" i="7"/>
  <c r="E14" i="7"/>
  <c r="D1445" i="1" s="1"/>
  <c r="D14" i="7"/>
  <c r="C1445" i="1" s="1"/>
  <c r="E7" i="7"/>
  <c r="E6" i="7"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412" i="1" s="1"/>
  <c r="D118" i="6"/>
  <c r="F117" i="6"/>
  <c r="F116" i="6"/>
  <c r="E115" i="6"/>
  <c r="F115" i="6"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3" i="6"/>
  <c r="F92" i="6"/>
  <c r="F91" i="6"/>
  <c r="F90" i="6"/>
  <c r="E90" i="6"/>
  <c r="D90" i="6"/>
  <c r="E89" i="6"/>
  <c r="D89" i="6"/>
  <c r="F88" i="6"/>
  <c r="F87" i="6"/>
  <c r="F86" i="6"/>
  <c r="F85" i="6"/>
  <c r="F84" i="6"/>
  <c r="F83"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1330" i="1" s="1"/>
  <c r="D36" i="6"/>
  <c r="F34" i="6"/>
  <c r="F33" i="6"/>
  <c r="F32" i="6"/>
  <c r="F31" i="6"/>
  <c r="F30" i="6"/>
  <c r="F29" i="6"/>
  <c r="E28" i="6"/>
  <c r="D1322" i="1" s="1"/>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1216" i="1" s="1"/>
  <c r="D239" i="5"/>
  <c r="D238" i="5"/>
  <c r="F236" i="5"/>
  <c r="F235" i="5"/>
  <c r="E234" i="5"/>
  <c r="D1211" i="1" s="1"/>
  <c r="D234" i="5"/>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E134" i="5" s="1"/>
  <c r="D142" i="5"/>
  <c r="F141" i="5"/>
  <c r="F140" i="5"/>
  <c r="F139" i="5"/>
  <c r="F138" i="5"/>
  <c r="F137" i="5"/>
  <c r="F136" i="5"/>
  <c r="F135" i="5"/>
  <c r="E135" i="5"/>
  <c r="D135"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D1056" i="1" s="1"/>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F418" i="4"/>
  <c r="E418" i="4"/>
  <c r="D418" i="4"/>
  <c r="E417" i="4"/>
  <c r="D412" i="1" s="1"/>
  <c r="G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E351" i="4" s="1"/>
  <c r="D346" i="1" s="1"/>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F300" i="4"/>
  <c r="E300" i="4"/>
  <c r="D295" i="1"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59" i="1" s="1"/>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3" i="4"/>
  <c r="F242" i="4"/>
  <c r="F241" i="4"/>
  <c r="F240" i="4"/>
  <c r="E240" i="4"/>
  <c r="D236" i="1" s="1"/>
  <c r="G236" i="1" s="1"/>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G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F128" i="4"/>
  <c r="E128" i="4"/>
  <c r="D128" i="4"/>
  <c r="F127" i="4"/>
  <c r="F126" i="4"/>
  <c r="F125" i="4"/>
  <c r="E125" i="4"/>
  <c r="D125" i="4"/>
  <c r="D124" i="4" s="1"/>
  <c r="F124" i="4"/>
  <c r="E124" i="4"/>
  <c r="F123" i="4"/>
  <c r="F122" i="4"/>
  <c r="F121" i="4"/>
  <c r="E120" i="4"/>
  <c r="D116" i="1" s="1"/>
  <c r="G116" i="1" s="1"/>
  <c r="D120" i="4"/>
  <c r="F119" i="4"/>
  <c r="F118" i="4"/>
  <c r="F117" i="4"/>
  <c r="F116" i="4"/>
  <c r="F115" i="4"/>
  <c r="F114" i="4"/>
  <c r="F113" i="4"/>
  <c r="E112" i="4"/>
  <c r="F112" i="4" s="1"/>
  <c r="D112" i="4"/>
  <c r="F111" i="4"/>
  <c r="F110" i="4"/>
  <c r="F109" i="4"/>
  <c r="F108" i="4"/>
  <c r="E107" i="4"/>
  <c r="D107" i="4"/>
  <c r="D106"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79" i="1" s="1"/>
  <c r="H79" i="1" s="1"/>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1" i="4"/>
  <c r="F60" i="4"/>
  <c r="E59" i="4"/>
  <c r="D59" i="4"/>
  <c r="F58" i="4"/>
  <c r="F57" i="4"/>
  <c r="F56" i="4"/>
  <c r="F55" i="4"/>
  <c r="E54" i="4"/>
  <c r="D54" i="4"/>
  <c r="F54" i="4" s="1"/>
  <c r="F53" i="4"/>
  <c r="F52" i="4"/>
  <c r="E51" i="4"/>
  <c r="D51" i="4"/>
  <c r="F51" i="4" s="1"/>
  <c r="D50"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E29" i="4"/>
  <c r="D25" i="1" s="1"/>
  <c r="H25" i="1"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7" i="1"/>
  <c r="C1577" i="1"/>
  <c r="G1577" i="1" s="1"/>
  <c r="C1576" i="1"/>
  <c r="H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C1560" i="1"/>
  <c r="G1560" i="1" s="1"/>
  <c r="C1559" i="1"/>
  <c r="C1558" i="1"/>
  <c r="H1557" i="1"/>
  <c r="C1557" i="1"/>
  <c r="G1557" i="1" s="1"/>
  <c r="H1556" i="1"/>
  <c r="G1556" i="1"/>
  <c r="C1556" i="1"/>
  <c r="C1555" i="1"/>
  <c r="C1554" i="1"/>
  <c r="H1553" i="1"/>
  <c r="C1553" i="1"/>
  <c r="G1553" i="1" s="1"/>
  <c r="H1552" i="1"/>
  <c r="C1552" i="1"/>
  <c r="G1552" i="1" s="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4" i="1"/>
  <c r="H1533" i="1"/>
  <c r="C1533" i="1"/>
  <c r="G1533" i="1" s="1"/>
  <c r="G1532" i="1"/>
  <c r="C1532" i="1"/>
  <c r="H1532" i="1" s="1"/>
  <c r="C1531" i="1"/>
  <c r="C1530" i="1"/>
  <c r="H1529" i="1"/>
  <c r="C1529" i="1"/>
  <c r="G1529" i="1" s="1"/>
  <c r="H1528" i="1"/>
  <c r="G1528" i="1"/>
  <c r="C1528" i="1"/>
  <c r="C1527" i="1"/>
  <c r="C1526" i="1"/>
  <c r="H1525" i="1"/>
  <c r="C1525" i="1"/>
  <c r="G1525" i="1" s="1"/>
  <c r="C1523" i="1"/>
  <c r="H1523" i="1" s="1"/>
  <c r="C1522" i="1"/>
  <c r="H1521" i="1"/>
  <c r="C1521" i="1"/>
  <c r="G1521" i="1" s="1"/>
  <c r="H1520" i="1"/>
  <c r="G1520" i="1"/>
  <c r="C1520" i="1"/>
  <c r="C1519" i="1"/>
  <c r="H1519" i="1" s="1"/>
  <c r="H1516" i="1"/>
  <c r="G1516" i="1"/>
  <c r="C1516" i="1"/>
  <c r="G1515" i="1"/>
  <c r="C1515" i="1"/>
  <c r="H1515" i="1" s="1"/>
  <c r="C1514" i="1"/>
  <c r="H1513" i="1"/>
  <c r="C1513" i="1"/>
  <c r="G1513" i="1" s="1"/>
  <c r="H1512" i="1"/>
  <c r="G1512" i="1"/>
  <c r="C1512" i="1"/>
  <c r="G1511" i="1"/>
  <c r="C1511" i="1"/>
  <c r="H1511" i="1" s="1"/>
  <c r="C1510" i="1"/>
  <c r="C1509" i="1"/>
  <c r="G1509" i="1" s="1"/>
  <c r="C1508" i="1"/>
  <c r="H1508" i="1" s="1"/>
  <c r="G1507" i="1"/>
  <c r="C1507" i="1"/>
  <c r="H1507" i="1" s="1"/>
  <c r="C1506" i="1"/>
  <c r="H1505" i="1"/>
  <c r="C1505" i="1"/>
  <c r="G1505" i="1" s="1"/>
  <c r="C1504" i="1"/>
  <c r="H1504" i="1" s="1"/>
  <c r="G1503" i="1"/>
  <c r="C1503" i="1"/>
  <c r="H1503" i="1" s="1"/>
  <c r="C1502" i="1"/>
  <c r="H1500" i="1"/>
  <c r="G1500" i="1"/>
  <c r="C1500" i="1"/>
  <c r="C1498" i="1"/>
  <c r="C1497" i="1"/>
  <c r="G1497" i="1" s="1"/>
  <c r="H1496" i="1"/>
  <c r="G1496" i="1"/>
  <c r="C1496" i="1"/>
  <c r="G1495" i="1"/>
  <c r="C1495" i="1"/>
  <c r="H1495" i="1" s="1"/>
  <c r="C1494" i="1"/>
  <c r="C1493" i="1"/>
  <c r="G1493" i="1" s="1"/>
  <c r="H1492" i="1"/>
  <c r="C1492" i="1"/>
  <c r="G1492" i="1" s="1"/>
  <c r="G1491" i="1"/>
  <c r="C1491" i="1"/>
  <c r="H1491" i="1" s="1"/>
  <c r="C1490" i="1"/>
  <c r="C1489" i="1"/>
  <c r="G1489" i="1" s="1"/>
  <c r="C1488" i="1"/>
  <c r="H1488" i="1" s="1"/>
  <c r="G1487" i="1"/>
  <c r="C1487" i="1"/>
  <c r="H1487" i="1" s="1"/>
  <c r="C1486" i="1"/>
  <c r="C1485" i="1"/>
  <c r="G1485" i="1" s="1"/>
  <c r="C1484" i="1"/>
  <c r="H1484" i="1" s="1"/>
  <c r="C1482" i="1"/>
  <c r="H1480" i="1"/>
  <c r="G1480" i="1"/>
  <c r="C1480" i="1"/>
  <c r="D1479" i="1"/>
  <c r="C1479" i="1"/>
  <c r="H1479" i="1" s="1"/>
  <c r="D1478" i="1"/>
  <c r="C1478" i="1"/>
  <c r="D1477" i="1"/>
  <c r="C1477" i="1"/>
  <c r="H1477" i="1" s="1"/>
  <c r="J1476" i="1"/>
  <c r="D1476" i="1"/>
  <c r="C1476" i="1"/>
  <c r="D1475" i="1"/>
  <c r="H1474" i="1"/>
  <c r="D1474" i="1"/>
  <c r="C1474" i="1"/>
  <c r="D1473" i="1"/>
  <c r="C1473" i="1"/>
  <c r="D1472" i="1"/>
  <c r="H1472" i="1" s="1"/>
  <c r="C1472" i="1"/>
  <c r="D1471" i="1"/>
  <c r="C1471" i="1"/>
  <c r="D1470" i="1"/>
  <c r="H1468" i="1"/>
  <c r="D1468" i="1"/>
  <c r="C1468" i="1"/>
  <c r="D1467" i="1"/>
  <c r="C1467" i="1"/>
  <c r="H1466" i="1"/>
  <c r="D1466" i="1"/>
  <c r="C1466" i="1"/>
  <c r="D1465" i="1"/>
  <c r="C1465" i="1"/>
  <c r="D1464" i="1"/>
  <c r="C1464" i="1"/>
  <c r="H1464" i="1" s="1"/>
  <c r="D1463" i="1"/>
  <c r="C1463" i="1"/>
  <c r="D1462" i="1"/>
  <c r="C1462" i="1"/>
  <c r="D1461" i="1"/>
  <c r="D1460" i="1"/>
  <c r="H1460" i="1" s="1"/>
  <c r="C1460" i="1"/>
  <c r="D1459" i="1"/>
  <c r="C1459" i="1"/>
  <c r="D1458" i="1"/>
  <c r="H1458" i="1" s="1"/>
  <c r="C1458" i="1"/>
  <c r="D1457" i="1"/>
  <c r="C1457" i="1"/>
  <c r="D1456" i="1"/>
  <c r="H1456" i="1" s="1"/>
  <c r="C1456" i="1"/>
  <c r="D1455" i="1"/>
  <c r="C1455" i="1"/>
  <c r="C1454" i="1"/>
  <c r="D1452" i="1"/>
  <c r="C1452" i="1"/>
  <c r="D1451" i="1"/>
  <c r="C1451" i="1"/>
  <c r="D1450" i="1"/>
  <c r="H1450" i="1" s="1"/>
  <c r="C1450" i="1"/>
  <c r="D1449" i="1"/>
  <c r="C1449" i="1"/>
  <c r="D1448" i="1"/>
  <c r="H1448" i="1" s="1"/>
  <c r="C1448" i="1"/>
  <c r="D1447" i="1"/>
  <c r="C1447" i="1"/>
  <c r="D1446" i="1"/>
  <c r="C1446" i="1"/>
  <c r="J1444" i="1"/>
  <c r="D1444" i="1"/>
  <c r="C1444" i="1"/>
  <c r="D1443" i="1"/>
  <c r="H1443" i="1" s="1"/>
  <c r="C1443" i="1"/>
  <c r="J1442" i="1"/>
  <c r="D1442" i="1"/>
  <c r="C1442" i="1"/>
  <c r="G1441" i="1"/>
  <c r="D1441" i="1"/>
  <c r="H1441" i="1" s="1"/>
  <c r="C1441" i="1"/>
  <c r="D1440" i="1"/>
  <c r="C1440" i="1"/>
  <c r="J1440" i="1" s="1"/>
  <c r="G1439" i="1"/>
  <c r="D1439" i="1"/>
  <c r="C1439" i="1"/>
  <c r="C1438" i="1"/>
  <c r="H1434" i="1"/>
  <c r="G1434" i="1"/>
  <c r="D1434" i="1"/>
  <c r="C1434" i="1"/>
  <c r="H1433" i="1"/>
  <c r="G1433" i="1"/>
  <c r="D1433" i="1"/>
  <c r="C1433" i="1"/>
  <c r="H1432" i="1"/>
  <c r="G1432" i="1"/>
  <c r="D1432" i="1"/>
  <c r="C1432" i="1"/>
  <c r="H1431" i="1"/>
  <c r="G1431" i="1"/>
  <c r="D1431" i="1"/>
  <c r="C1431" i="1"/>
  <c r="H1430" i="1"/>
  <c r="G1430" i="1"/>
  <c r="D1430" i="1"/>
  <c r="C1430" i="1"/>
  <c r="G1429" i="1"/>
  <c r="D1429" i="1"/>
  <c r="H1429" i="1" s="1"/>
  <c r="C1429" i="1"/>
  <c r="H1428" i="1"/>
  <c r="G1428" i="1"/>
  <c r="D1428" i="1"/>
  <c r="C1428" i="1"/>
  <c r="G1427" i="1"/>
  <c r="D1427" i="1"/>
  <c r="H1427" i="1" s="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C1412" i="1"/>
  <c r="G1411" i="1"/>
  <c r="D1411" i="1"/>
  <c r="H1411" i="1" s="1"/>
  <c r="C1411" i="1"/>
  <c r="D1410" i="1"/>
  <c r="G1410" i="1" s="1"/>
  <c r="C1410" i="1"/>
  <c r="D1409" i="1"/>
  <c r="H1409" i="1" s="1"/>
  <c r="C1409" i="1"/>
  <c r="G1407" i="1"/>
  <c r="D1407" i="1"/>
  <c r="H1407" i="1" s="1"/>
  <c r="C1407" i="1"/>
  <c r="H1406" i="1"/>
  <c r="G1406" i="1"/>
  <c r="D1406" i="1"/>
  <c r="C1406" i="1"/>
  <c r="H1405" i="1"/>
  <c r="D1405" i="1"/>
  <c r="G1405" i="1" s="1"/>
  <c r="C1405" i="1"/>
  <c r="H1404" i="1"/>
  <c r="G1404" i="1"/>
  <c r="D1404" i="1"/>
  <c r="C1404" i="1"/>
  <c r="H1403" i="1"/>
  <c r="G1403" i="1"/>
  <c r="D1403" i="1"/>
  <c r="C1403" i="1"/>
  <c r="H1402" i="1"/>
  <c r="G1402" i="1"/>
  <c r="D1402" i="1"/>
  <c r="C1402" i="1"/>
  <c r="H1401" i="1"/>
  <c r="D1401" i="1"/>
  <c r="G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D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D1380" i="1"/>
  <c r="H1380" i="1" s="1"/>
  <c r="C1380" i="1"/>
  <c r="D1379" i="1"/>
  <c r="H1379" i="1" s="1"/>
  <c r="C1379" i="1"/>
  <c r="D1378" i="1"/>
  <c r="H1378" i="1" s="1"/>
  <c r="C1378" i="1"/>
  <c r="H1377" i="1"/>
  <c r="G1377" i="1"/>
  <c r="D1377" i="1"/>
  <c r="C1377"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G1332" i="1"/>
  <c r="D1332" i="1"/>
  <c r="H1332" i="1" s="1"/>
  <c r="C1332" i="1"/>
  <c r="G1331" i="1"/>
  <c r="D1331" i="1"/>
  <c r="H1331" i="1" s="1"/>
  <c r="C1331" i="1"/>
  <c r="C1330" i="1"/>
  <c r="H1328" i="1"/>
  <c r="G1328" i="1"/>
  <c r="D1328" i="1"/>
  <c r="C1328" i="1"/>
  <c r="H1327" i="1"/>
  <c r="G1327" i="1"/>
  <c r="D1327" i="1"/>
  <c r="C1327" i="1"/>
  <c r="H1326" i="1"/>
  <c r="G1326" i="1"/>
  <c r="D1326" i="1"/>
  <c r="C1326" i="1"/>
  <c r="H1325" i="1"/>
  <c r="G1325" i="1"/>
  <c r="D1325" i="1"/>
  <c r="C1325" i="1"/>
  <c r="G1324" i="1"/>
  <c r="D1324" i="1"/>
  <c r="H1324" i="1" s="1"/>
  <c r="C1324" i="1"/>
  <c r="H1323" i="1"/>
  <c r="G1323" i="1"/>
  <c r="D1323" i="1"/>
  <c r="C1323"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D1310" i="1"/>
  <c r="G1310" i="1" s="1"/>
  <c r="C1310" i="1"/>
  <c r="H1309" i="1"/>
  <c r="G1309" i="1"/>
  <c r="D1309" i="1"/>
  <c r="C1309" i="1"/>
  <c r="D1308" i="1"/>
  <c r="H1308" i="1" s="1"/>
  <c r="C1308" i="1"/>
  <c r="D1307" i="1"/>
  <c r="H1307" i="1" s="1"/>
  <c r="C1307" i="1"/>
  <c r="H1306" i="1"/>
  <c r="G1306" i="1"/>
  <c r="D1306" i="1"/>
  <c r="C1306" i="1"/>
  <c r="H1305" i="1"/>
  <c r="G1305" i="1"/>
  <c r="D1305" i="1"/>
  <c r="C1305" i="1"/>
  <c r="H1304" i="1"/>
  <c r="G1304" i="1"/>
  <c r="D1304" i="1"/>
  <c r="C1304" i="1"/>
  <c r="H1303" i="1"/>
  <c r="G1303" i="1"/>
  <c r="D1303" i="1"/>
  <c r="C1303" i="1"/>
  <c r="D1302" i="1"/>
  <c r="H1302" i="1" s="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D1271" i="1"/>
  <c r="G1271" i="1" s="1"/>
  <c r="C1271" i="1"/>
  <c r="H1270" i="1"/>
  <c r="D1270" i="1"/>
  <c r="G1270" i="1" s="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D1249" i="1"/>
  <c r="G1249" i="1" s="1"/>
  <c r="C1249" i="1"/>
  <c r="H1248" i="1"/>
  <c r="G1248" i="1"/>
  <c r="D1248" i="1"/>
  <c r="C1248" i="1"/>
  <c r="H1247" i="1"/>
  <c r="D1247" i="1"/>
  <c r="G1247" i="1" s="1"/>
  <c r="C1247" i="1"/>
  <c r="H1246" i="1"/>
  <c r="G1246" i="1"/>
  <c r="D1246" i="1"/>
  <c r="C1246" i="1"/>
  <c r="H1245" i="1"/>
  <c r="D1245" i="1"/>
  <c r="G1245" i="1" s="1"/>
  <c r="C1245" i="1"/>
  <c r="H1244" i="1"/>
  <c r="G1244" i="1"/>
  <c r="D1244" i="1"/>
  <c r="C1244" i="1"/>
  <c r="H1243" i="1"/>
  <c r="G1243" i="1"/>
  <c r="D1243" i="1"/>
  <c r="C1243" i="1"/>
  <c r="H1242" i="1"/>
  <c r="D1242" i="1"/>
  <c r="G1242" i="1" s="1"/>
  <c r="C1242" i="1"/>
  <c r="H1241" i="1"/>
  <c r="D1241" i="1"/>
  <c r="G1241" i="1" s="1"/>
  <c r="C1241" i="1"/>
  <c r="H1240" i="1"/>
  <c r="D1240" i="1"/>
  <c r="G1240" i="1" s="1"/>
  <c r="C1240" i="1"/>
  <c r="H1239" i="1"/>
  <c r="G1239" i="1"/>
  <c r="D1239" i="1"/>
  <c r="C1239" i="1"/>
  <c r="H1238" i="1"/>
  <c r="G1238" i="1"/>
  <c r="D1238" i="1"/>
  <c r="C1238" i="1"/>
  <c r="H1237" i="1"/>
  <c r="G1237" i="1"/>
  <c r="D1237" i="1"/>
  <c r="C1237" i="1"/>
  <c r="H1236" i="1"/>
  <c r="G1236" i="1"/>
  <c r="D1236" i="1"/>
  <c r="C1236" i="1"/>
  <c r="C1235" i="1"/>
  <c r="H1235" i="1" s="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C1219" i="1"/>
  <c r="H1218" i="1"/>
  <c r="D1218" i="1"/>
  <c r="C1218" i="1"/>
  <c r="G1218" i="1" s="1"/>
  <c r="D1217" i="1"/>
  <c r="C1217" i="1"/>
  <c r="G1217" i="1" s="1"/>
  <c r="C1216" i="1"/>
  <c r="C1215" i="1"/>
  <c r="D1213" i="1"/>
  <c r="H1213" i="1" s="1"/>
  <c r="C1213" i="1"/>
  <c r="H1212" i="1"/>
  <c r="G1212" i="1"/>
  <c r="D1212" i="1"/>
  <c r="C1212" i="1"/>
  <c r="G1211" i="1"/>
  <c r="C1211" i="1"/>
  <c r="H1211" i="1" s="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H1198" i="1" s="1"/>
  <c r="D1197" i="1"/>
  <c r="C1197" i="1"/>
  <c r="H1197" i="1" s="1"/>
  <c r="G1196" i="1"/>
  <c r="D1196" i="1"/>
  <c r="C1196" i="1"/>
  <c r="H1196" i="1" s="1"/>
  <c r="G1195" i="1"/>
  <c r="D1195" i="1"/>
  <c r="C1195" i="1"/>
  <c r="H1195" i="1" s="1"/>
  <c r="D1194" i="1"/>
  <c r="C1194" i="1"/>
  <c r="H1194" i="1" s="1"/>
  <c r="D1193" i="1"/>
  <c r="C1193" i="1"/>
  <c r="H1193" i="1" s="1"/>
  <c r="G1192" i="1"/>
  <c r="D1192" i="1"/>
  <c r="C1192" i="1"/>
  <c r="H1192" i="1" s="1"/>
  <c r="G1191" i="1"/>
  <c r="D1191" i="1"/>
  <c r="C1191" i="1"/>
  <c r="H1191" i="1" s="1"/>
  <c r="D1190" i="1"/>
  <c r="C1190" i="1"/>
  <c r="H1190" i="1" s="1"/>
  <c r="D1189" i="1"/>
  <c r="C1189" i="1"/>
  <c r="H1189" i="1" s="1"/>
  <c r="G1188" i="1"/>
  <c r="D1188" i="1"/>
  <c r="C1188" i="1"/>
  <c r="H1188" i="1" s="1"/>
  <c r="G1187" i="1"/>
  <c r="D1187" i="1"/>
  <c r="C1187" i="1"/>
  <c r="H1187" i="1" s="1"/>
  <c r="D1186" i="1"/>
  <c r="C1186" i="1"/>
  <c r="H1186" i="1" s="1"/>
  <c r="D1185" i="1"/>
  <c r="C1185" i="1"/>
  <c r="H1185" i="1" s="1"/>
  <c r="D1184" i="1"/>
  <c r="G1184" i="1" s="1"/>
  <c r="C1184" i="1"/>
  <c r="D1182" i="1"/>
  <c r="C1182" i="1"/>
  <c r="H1182" i="1" s="1"/>
  <c r="D1181" i="1"/>
  <c r="C1181" i="1"/>
  <c r="H1181" i="1" s="1"/>
  <c r="G1180" i="1"/>
  <c r="D1180" i="1"/>
  <c r="C1180" i="1"/>
  <c r="H1180" i="1" s="1"/>
  <c r="G1179" i="1"/>
  <c r="D1179" i="1"/>
  <c r="C1179" i="1"/>
  <c r="H1179" i="1" s="1"/>
  <c r="D1178" i="1"/>
  <c r="C1178" i="1"/>
  <c r="H1178" i="1" s="1"/>
  <c r="D1177" i="1"/>
  <c r="C1177" i="1"/>
  <c r="H1177" i="1" s="1"/>
  <c r="G1176" i="1"/>
  <c r="D1176" i="1"/>
  <c r="C1176" i="1"/>
  <c r="H1176" i="1" s="1"/>
  <c r="G1175" i="1"/>
  <c r="D1175" i="1"/>
  <c r="C1175" i="1"/>
  <c r="H1175" i="1" s="1"/>
  <c r="D1174" i="1"/>
  <c r="C1174" i="1"/>
  <c r="H1174" i="1" s="1"/>
  <c r="D1173" i="1"/>
  <c r="C1173" i="1"/>
  <c r="H1173" i="1" s="1"/>
  <c r="G1172" i="1"/>
  <c r="D1172" i="1"/>
  <c r="C1172" i="1"/>
  <c r="H1172" i="1" s="1"/>
  <c r="G1171" i="1"/>
  <c r="D1171" i="1"/>
  <c r="C1171" i="1"/>
  <c r="H1171" i="1" s="1"/>
  <c r="D1170" i="1"/>
  <c r="C1170" i="1"/>
  <c r="H1170" i="1" s="1"/>
  <c r="D1169" i="1"/>
  <c r="C1169" i="1"/>
  <c r="H1169" i="1" s="1"/>
  <c r="C1168"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D1156" i="1"/>
  <c r="C1156" i="1"/>
  <c r="H1156" i="1" s="1"/>
  <c r="D1155" i="1"/>
  <c r="C1155" i="1"/>
  <c r="D1154" i="1"/>
  <c r="H1151" i="1"/>
  <c r="G1151" i="1"/>
  <c r="D1151" i="1"/>
  <c r="C1151" i="1"/>
  <c r="H1150" i="1"/>
  <c r="G1150" i="1"/>
  <c r="D1150" i="1"/>
  <c r="C1150" i="1"/>
  <c r="D1149" i="1"/>
  <c r="H1149" i="1" s="1"/>
  <c r="C1149" i="1"/>
  <c r="D1148" i="1"/>
  <c r="H1148" i="1" s="1"/>
  <c r="C1148" i="1"/>
  <c r="H1147" i="1"/>
  <c r="G1147" i="1"/>
  <c r="D1147" i="1"/>
  <c r="C1147" i="1"/>
  <c r="H1146" i="1"/>
  <c r="G1146" i="1"/>
  <c r="D1146" i="1"/>
  <c r="C1146" i="1"/>
  <c r="H1145" i="1"/>
  <c r="G1145" i="1"/>
  <c r="D1145" i="1"/>
  <c r="C1145" i="1"/>
  <c r="H1144" i="1"/>
  <c r="G1144" i="1"/>
  <c r="D1144" i="1"/>
  <c r="C1144" i="1"/>
  <c r="D1143" i="1"/>
  <c r="H1143" i="1" s="1"/>
  <c r="C1143" i="1"/>
  <c r="D1142" i="1"/>
  <c r="H1142" i="1" s="1"/>
  <c r="C1142" i="1"/>
  <c r="D1141" i="1"/>
  <c r="H1141" i="1" s="1"/>
  <c r="C1141" i="1"/>
  <c r="D1140" i="1"/>
  <c r="H1140" i="1" s="1"/>
  <c r="C1140" i="1"/>
  <c r="H1139" i="1"/>
  <c r="G1139" i="1"/>
  <c r="D1139" i="1"/>
  <c r="C1139" i="1"/>
  <c r="H1138" i="1"/>
  <c r="G1138" i="1"/>
  <c r="D1138" i="1"/>
  <c r="C1138" i="1"/>
  <c r="D1137" i="1"/>
  <c r="H1137" i="1" s="1"/>
  <c r="C1137" i="1"/>
  <c r="D1136" i="1"/>
  <c r="H1136" i="1" s="1"/>
  <c r="C1136" i="1"/>
  <c r="H1135" i="1"/>
  <c r="G1135" i="1"/>
  <c r="D1135" i="1"/>
  <c r="C1135" i="1"/>
  <c r="H1134" i="1"/>
  <c r="G1134" i="1"/>
  <c r="D1134" i="1"/>
  <c r="C1134" i="1"/>
  <c r="H1133" i="1"/>
  <c r="G1133" i="1"/>
  <c r="D1133" i="1"/>
  <c r="C1133" i="1"/>
  <c r="H1132" i="1"/>
  <c r="G1132" i="1"/>
  <c r="D1132" i="1"/>
  <c r="C1132" i="1"/>
  <c r="G1131" i="1"/>
  <c r="D1131" i="1"/>
  <c r="H1131" i="1" s="1"/>
  <c r="C1131" i="1"/>
  <c r="H1130" i="1"/>
  <c r="G1130" i="1"/>
  <c r="D1130" i="1"/>
  <c r="C1130" i="1"/>
  <c r="H1129" i="1"/>
  <c r="G1129" i="1"/>
  <c r="D1129" i="1"/>
  <c r="C1129" i="1"/>
  <c r="H1128" i="1"/>
  <c r="G1128" i="1"/>
  <c r="D1128" i="1"/>
  <c r="C1128" i="1"/>
  <c r="C1127" i="1"/>
  <c r="H1126" i="1"/>
  <c r="G1126" i="1"/>
  <c r="D1126" i="1"/>
  <c r="C1126" i="1"/>
  <c r="D1125" i="1"/>
  <c r="H1125" i="1" s="1"/>
  <c r="C1125" i="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D1117" i="1"/>
  <c r="G1117" i="1" s="1"/>
  <c r="C1117" i="1"/>
  <c r="H1117" i="1" s="1"/>
  <c r="G1116" i="1"/>
  <c r="D1116" i="1"/>
  <c r="C1116" i="1"/>
  <c r="H1116" i="1" s="1"/>
  <c r="G1115" i="1"/>
  <c r="D1115" i="1"/>
  <c r="C1115" i="1"/>
  <c r="H1115" i="1" s="1"/>
  <c r="G1114" i="1"/>
  <c r="D1114" i="1"/>
  <c r="C1114" i="1"/>
  <c r="H1114" i="1" s="1"/>
  <c r="D1113" i="1"/>
  <c r="G1113" i="1" s="1"/>
  <c r="C1113" i="1"/>
  <c r="H1113" i="1" s="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G1064" i="1" s="1"/>
  <c r="D1063" i="1"/>
  <c r="C1063" i="1"/>
  <c r="G1063" i="1" s="1"/>
  <c r="D1062" i="1"/>
  <c r="C1062" i="1"/>
  <c r="G1062" i="1" s="1"/>
  <c r="D1061" i="1"/>
  <c r="C1061" i="1"/>
  <c r="D1060" i="1"/>
  <c r="C1060" i="1"/>
  <c r="G1060" i="1" s="1"/>
  <c r="D1059" i="1"/>
  <c r="C1059" i="1"/>
  <c r="G1059" i="1" s="1"/>
  <c r="D1058" i="1"/>
  <c r="C1058" i="1"/>
  <c r="G1058" i="1" s="1"/>
  <c r="D1057" i="1"/>
  <c r="C1057" i="1"/>
  <c r="G1057" i="1" s="1"/>
  <c r="C1056" i="1"/>
  <c r="D1055" i="1"/>
  <c r="C1055" i="1"/>
  <c r="G1055" i="1" s="1"/>
  <c r="D1054" i="1"/>
  <c r="C1054" i="1"/>
  <c r="G1054" i="1" s="1"/>
  <c r="D1053" i="1"/>
  <c r="C1053" i="1"/>
  <c r="G1053" i="1" s="1"/>
  <c r="D1052" i="1"/>
  <c r="C1052" i="1"/>
  <c r="D1051" i="1"/>
  <c r="C1051" i="1"/>
  <c r="G1051" i="1" s="1"/>
  <c r="D1050" i="1"/>
  <c r="C1050" i="1"/>
  <c r="D1049" i="1"/>
  <c r="C1049" i="1"/>
  <c r="G1049"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D1029" i="1"/>
  <c r="H1029" i="1" s="1"/>
  <c r="C1029" i="1"/>
  <c r="D1028" i="1"/>
  <c r="H1028" i="1" s="1"/>
  <c r="C1028" i="1"/>
  <c r="D1027" i="1"/>
  <c r="H1027" i="1" s="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G1017" i="1"/>
  <c r="D1017" i="1"/>
  <c r="H1017" i="1" s="1"/>
  <c r="C1017" i="1"/>
  <c r="H1016" i="1"/>
  <c r="G1016" i="1"/>
  <c r="D1016" i="1"/>
  <c r="C1016" i="1"/>
  <c r="H1015" i="1"/>
  <c r="G1015" i="1"/>
  <c r="D1015" i="1"/>
  <c r="C1015" i="1"/>
  <c r="H1014" i="1"/>
  <c r="G1014" i="1"/>
  <c r="D1014" i="1"/>
  <c r="C1014" i="1"/>
  <c r="C1013" i="1"/>
  <c r="H1012" i="1"/>
  <c r="G1012" i="1"/>
  <c r="D1012" i="1"/>
  <c r="C1012" i="1"/>
  <c r="H1011" i="1"/>
  <c r="G1011" i="1"/>
  <c r="D1011" i="1"/>
  <c r="C1011" i="1"/>
  <c r="H1010" i="1"/>
  <c r="G1010" i="1"/>
  <c r="D1010" i="1"/>
  <c r="C1010" i="1"/>
  <c r="H1009" i="1"/>
  <c r="G1009" i="1"/>
  <c r="D1009" i="1"/>
  <c r="C1009" i="1"/>
  <c r="H1008" i="1"/>
  <c r="D1008" i="1"/>
  <c r="G1008" i="1" s="1"/>
  <c r="C1008" i="1"/>
  <c r="C1007" i="1"/>
  <c r="H1006" i="1"/>
  <c r="D1006" i="1"/>
  <c r="G1006" i="1" s="1"/>
  <c r="C1006" i="1"/>
  <c r="H1005" i="1"/>
  <c r="G1005" i="1"/>
  <c r="D1005" i="1"/>
  <c r="C1005" i="1"/>
  <c r="H1004" i="1"/>
  <c r="D1004" i="1"/>
  <c r="G1004" i="1" s="1"/>
  <c r="C1004" i="1"/>
  <c r="H1003" i="1"/>
  <c r="G1003" i="1"/>
  <c r="D1003" i="1"/>
  <c r="C1003" i="1"/>
  <c r="H1002" i="1"/>
  <c r="D1002" i="1"/>
  <c r="G1002" i="1" s="1"/>
  <c r="C1002" i="1"/>
  <c r="H1001" i="1"/>
  <c r="G1001" i="1"/>
  <c r="D1001" i="1"/>
  <c r="C1001" i="1"/>
  <c r="H1000" i="1"/>
  <c r="D1000" i="1"/>
  <c r="G1000" i="1" s="1"/>
  <c r="C1000" i="1"/>
  <c r="H999" i="1"/>
  <c r="G999" i="1"/>
  <c r="D999" i="1"/>
  <c r="C999" i="1"/>
  <c r="H998" i="1"/>
  <c r="D998" i="1"/>
  <c r="G998" i="1" s="1"/>
  <c r="C998" i="1"/>
  <c r="C997" i="1"/>
  <c r="D996" i="1"/>
  <c r="H996" i="1" s="1"/>
  <c r="C996" i="1"/>
  <c r="G995" i="1"/>
  <c r="D995" i="1"/>
  <c r="H995" i="1" s="1"/>
  <c r="C995" i="1"/>
  <c r="D994" i="1"/>
  <c r="H994" i="1" s="1"/>
  <c r="C994" i="1"/>
  <c r="H993" i="1"/>
  <c r="D993" i="1"/>
  <c r="G993" i="1" s="1"/>
  <c r="C993" i="1"/>
  <c r="D992" i="1"/>
  <c r="H992" i="1" s="1"/>
  <c r="C992" i="1"/>
  <c r="C991" i="1"/>
  <c r="H989" i="1"/>
  <c r="G989" i="1"/>
  <c r="D989" i="1"/>
  <c r="C989" i="1"/>
  <c r="H988" i="1"/>
  <c r="G988" i="1"/>
  <c r="D988" i="1"/>
  <c r="C988" i="1"/>
  <c r="G987" i="1"/>
  <c r="D987" i="1"/>
  <c r="H987" i="1" s="1"/>
  <c r="C987" i="1"/>
  <c r="G986" i="1"/>
  <c r="D986" i="1"/>
  <c r="H986" i="1" s="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G744" i="1"/>
  <c r="D744" i="1"/>
  <c r="C744" i="1"/>
  <c r="G743" i="1"/>
  <c r="D743" i="1"/>
  <c r="C743" i="1"/>
  <c r="H743" i="1" s="1"/>
  <c r="G742" i="1"/>
  <c r="D742" i="1"/>
  <c r="C742" i="1"/>
  <c r="H742" i="1" s="1"/>
  <c r="G741" i="1"/>
  <c r="D741" i="1"/>
  <c r="C741" i="1"/>
  <c r="H741" i="1" s="1"/>
  <c r="G740" i="1"/>
  <c r="D740" i="1"/>
  <c r="C740" i="1"/>
  <c r="H740" i="1" s="1"/>
  <c r="G739" i="1"/>
  <c r="D739" i="1"/>
  <c r="C739" i="1"/>
  <c r="H739" i="1" s="1"/>
  <c r="G738" i="1"/>
  <c r="D738" i="1"/>
  <c r="C738" i="1"/>
  <c r="H738" i="1" s="1"/>
  <c r="G737" i="1"/>
  <c r="D737" i="1"/>
  <c r="C737" i="1"/>
  <c r="H737" i="1" s="1"/>
  <c r="G736" i="1"/>
  <c r="D736" i="1"/>
  <c r="C736" i="1"/>
  <c r="H736" i="1" s="1"/>
  <c r="G735" i="1"/>
  <c r="D735" i="1"/>
  <c r="C735" i="1"/>
  <c r="H735" i="1" s="1"/>
  <c r="G734" i="1"/>
  <c r="D734" i="1"/>
  <c r="C734" i="1"/>
  <c r="H734" i="1" s="1"/>
  <c r="G733" i="1"/>
  <c r="D733" i="1"/>
  <c r="C733" i="1"/>
  <c r="H733" i="1" s="1"/>
  <c r="G732" i="1"/>
  <c r="D732" i="1"/>
  <c r="C732" i="1"/>
  <c r="H732" i="1" s="1"/>
  <c r="G731" i="1"/>
  <c r="D731" i="1"/>
  <c r="C731" i="1"/>
  <c r="H731" i="1" s="1"/>
  <c r="G730" i="1"/>
  <c r="D730" i="1"/>
  <c r="C730" i="1"/>
  <c r="H730" i="1" s="1"/>
  <c r="G729" i="1"/>
  <c r="D729" i="1"/>
  <c r="C729" i="1"/>
  <c r="H729" i="1" s="1"/>
  <c r="G728" i="1"/>
  <c r="D728" i="1"/>
  <c r="C728" i="1"/>
  <c r="H728" i="1" s="1"/>
  <c r="G727" i="1"/>
  <c r="D727" i="1"/>
  <c r="C727" i="1"/>
  <c r="H727" i="1" s="1"/>
  <c r="G726" i="1"/>
  <c r="D726" i="1"/>
  <c r="C726" i="1"/>
  <c r="H726" i="1" s="1"/>
  <c r="G725" i="1"/>
  <c r="D725" i="1"/>
  <c r="C725" i="1"/>
  <c r="H725" i="1" s="1"/>
  <c r="G724" i="1"/>
  <c r="D724" i="1"/>
  <c r="C724" i="1"/>
  <c r="H724" i="1" s="1"/>
  <c r="G723" i="1"/>
  <c r="D723" i="1"/>
  <c r="C723" i="1"/>
  <c r="H723" i="1" s="1"/>
  <c r="G722" i="1"/>
  <c r="D722" i="1"/>
  <c r="C722" i="1"/>
  <c r="H722" i="1" s="1"/>
  <c r="G721" i="1"/>
  <c r="D721" i="1"/>
  <c r="C721" i="1"/>
  <c r="H721" i="1" s="1"/>
  <c r="G720" i="1"/>
  <c r="D720" i="1"/>
  <c r="C720" i="1"/>
  <c r="H720" i="1" s="1"/>
  <c r="G719" i="1"/>
  <c r="D719" i="1"/>
  <c r="C719" i="1"/>
  <c r="H719" i="1" s="1"/>
  <c r="G718" i="1"/>
  <c r="D718" i="1"/>
  <c r="C718" i="1"/>
  <c r="H718" i="1" s="1"/>
  <c r="G717" i="1"/>
  <c r="D717" i="1"/>
  <c r="C717" i="1"/>
  <c r="H717" i="1" s="1"/>
  <c r="G716" i="1"/>
  <c r="D716" i="1"/>
  <c r="C716" i="1"/>
  <c r="H716" i="1" s="1"/>
  <c r="G715" i="1"/>
  <c r="D715" i="1"/>
  <c r="C715" i="1"/>
  <c r="H715" i="1" s="1"/>
  <c r="G714" i="1"/>
  <c r="D714" i="1"/>
  <c r="C714" i="1"/>
  <c r="H714" i="1" s="1"/>
  <c r="G713" i="1"/>
  <c r="D713" i="1"/>
  <c r="C713" i="1"/>
  <c r="H713" i="1" s="1"/>
  <c r="G712" i="1"/>
  <c r="D712" i="1"/>
  <c r="C712" i="1"/>
  <c r="H712" i="1" s="1"/>
  <c r="G711" i="1"/>
  <c r="D711" i="1"/>
  <c r="C711" i="1"/>
  <c r="H711" i="1" s="1"/>
  <c r="G710" i="1"/>
  <c r="D710" i="1"/>
  <c r="C710" i="1"/>
  <c r="H710" i="1" s="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D703" i="1"/>
  <c r="G703" i="1" s="1"/>
  <c r="C703" i="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D672" i="1"/>
  <c r="G672" i="1" s="1"/>
  <c r="C672" i="1"/>
  <c r="D671" i="1"/>
  <c r="C671" i="1"/>
  <c r="H671" i="1" s="1"/>
  <c r="D670" i="1"/>
  <c r="C670" i="1"/>
  <c r="G670" i="1" s="1"/>
  <c r="G669" i="1"/>
  <c r="D669" i="1"/>
  <c r="C669" i="1"/>
  <c r="H669" i="1" s="1"/>
  <c r="D668" i="1"/>
  <c r="G668" i="1" s="1"/>
  <c r="C668" i="1"/>
  <c r="D667" i="1"/>
  <c r="C667" i="1"/>
  <c r="H667" i="1" s="1"/>
  <c r="D666" i="1"/>
  <c r="C666" i="1"/>
  <c r="G666" i="1" s="1"/>
  <c r="G665" i="1"/>
  <c r="D665" i="1"/>
  <c r="C665" i="1"/>
  <c r="H665" i="1" s="1"/>
  <c r="D664" i="1"/>
  <c r="G664" i="1" s="1"/>
  <c r="C664" i="1"/>
  <c r="D663" i="1"/>
  <c r="C663" i="1"/>
  <c r="D662" i="1"/>
  <c r="C662" i="1"/>
  <c r="G662" i="1" s="1"/>
  <c r="G661" i="1"/>
  <c r="D661" i="1"/>
  <c r="C661" i="1"/>
  <c r="H661" i="1" s="1"/>
  <c r="D660" i="1"/>
  <c r="G660" i="1" s="1"/>
  <c r="C660" i="1"/>
  <c r="D659" i="1"/>
  <c r="C659" i="1"/>
  <c r="D658" i="1"/>
  <c r="C658" i="1"/>
  <c r="D657" i="1"/>
  <c r="C657" i="1"/>
  <c r="H657" i="1" s="1"/>
  <c r="D656" i="1"/>
  <c r="G656" i="1" s="1"/>
  <c r="C656" i="1"/>
  <c r="D655" i="1"/>
  <c r="C655" i="1"/>
  <c r="H655" i="1" s="1"/>
  <c r="D654" i="1"/>
  <c r="C654" i="1"/>
  <c r="G654" i="1" s="1"/>
  <c r="G653" i="1"/>
  <c r="D653" i="1"/>
  <c r="C653" i="1"/>
  <c r="H653" i="1" s="1"/>
  <c r="D652" i="1"/>
  <c r="G652" i="1" s="1"/>
  <c r="C652" i="1"/>
  <c r="G651" i="1"/>
  <c r="D651" i="1"/>
  <c r="C651" i="1"/>
  <c r="H651" i="1" s="1"/>
  <c r="D650" i="1"/>
  <c r="C650" i="1"/>
  <c r="G650" i="1" s="1"/>
  <c r="D649" i="1"/>
  <c r="C649" i="1"/>
  <c r="H649" i="1" s="1"/>
  <c r="D648" i="1"/>
  <c r="G648" i="1" s="1"/>
  <c r="C648" i="1"/>
  <c r="D647" i="1"/>
  <c r="C647" i="1"/>
  <c r="H647" i="1" s="1"/>
  <c r="D646" i="1"/>
  <c r="C646" i="1"/>
  <c r="G646" i="1" s="1"/>
  <c r="D645" i="1"/>
  <c r="G645" i="1" s="1"/>
  <c r="C645" i="1"/>
  <c r="D644" i="1"/>
  <c r="G644" i="1" s="1"/>
  <c r="C644" i="1"/>
  <c r="D643" i="1"/>
  <c r="G643" i="1" s="1"/>
  <c r="C643" i="1"/>
  <c r="H643" i="1" s="1"/>
  <c r="D642" i="1"/>
  <c r="C642" i="1"/>
  <c r="D641" i="1"/>
  <c r="C641" i="1"/>
  <c r="C638" i="1"/>
  <c r="D632" i="1"/>
  <c r="G632" i="1" s="1"/>
  <c r="C632" i="1"/>
  <c r="D631" i="1"/>
  <c r="G631" i="1" s="1"/>
  <c r="C631" i="1"/>
  <c r="D628" i="1"/>
  <c r="G628" i="1" s="1"/>
  <c r="C628" i="1"/>
  <c r="D627" i="1"/>
  <c r="C627" i="1"/>
  <c r="H627" i="1" s="1"/>
  <c r="D626" i="1"/>
  <c r="C626" i="1"/>
  <c r="G625" i="1"/>
  <c r="D625" i="1"/>
  <c r="C625" i="1"/>
  <c r="H625" i="1" s="1"/>
  <c r="D624" i="1"/>
  <c r="G624" i="1" s="1"/>
  <c r="C624" i="1"/>
  <c r="D623" i="1"/>
  <c r="C623" i="1"/>
  <c r="H623" i="1" s="1"/>
  <c r="D622" i="1"/>
  <c r="C622" i="1"/>
  <c r="D621" i="1"/>
  <c r="C621" i="1"/>
  <c r="H621" i="1" s="1"/>
  <c r="D620" i="1"/>
  <c r="G620" i="1" s="1"/>
  <c r="C620" i="1"/>
  <c r="G619" i="1"/>
  <c r="D619" i="1"/>
  <c r="C619" i="1"/>
  <c r="H619" i="1" s="1"/>
  <c r="D618" i="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C588" i="1"/>
  <c r="D587" i="1"/>
  <c r="H586" i="1"/>
  <c r="D586" i="1"/>
  <c r="C586" i="1"/>
  <c r="G586" i="1" s="1"/>
  <c r="D585" i="1"/>
  <c r="H585" i="1" s="1"/>
  <c r="C585" i="1"/>
  <c r="H584" i="1"/>
  <c r="D584" i="1"/>
  <c r="C584" i="1"/>
  <c r="G584" i="1" s="1"/>
  <c r="D583" i="1"/>
  <c r="C583" i="1"/>
  <c r="H582" i="1"/>
  <c r="D582" i="1"/>
  <c r="G582" i="1" s="1"/>
  <c r="C582" i="1"/>
  <c r="D581" i="1"/>
  <c r="C581" i="1"/>
  <c r="H580" i="1"/>
  <c r="D580" i="1"/>
  <c r="G580" i="1" s="1"/>
  <c r="C580" i="1"/>
  <c r="D579" i="1"/>
  <c r="C579" i="1"/>
  <c r="H578" i="1"/>
  <c r="D578" i="1"/>
  <c r="G578" i="1" s="1"/>
  <c r="C578" i="1"/>
  <c r="D577" i="1"/>
  <c r="C577" i="1"/>
  <c r="H576" i="1"/>
  <c r="D576" i="1"/>
  <c r="G576" i="1" s="1"/>
  <c r="C576" i="1"/>
  <c r="D575" i="1"/>
  <c r="C575" i="1"/>
  <c r="D574" i="1"/>
  <c r="H573" i="1"/>
  <c r="D573" i="1"/>
  <c r="G573" i="1" s="1"/>
  <c r="C573" i="1"/>
  <c r="D572" i="1"/>
  <c r="C572" i="1"/>
  <c r="H571" i="1"/>
  <c r="D571" i="1"/>
  <c r="G571" i="1" s="1"/>
  <c r="C571" i="1"/>
  <c r="D570" i="1"/>
  <c r="C570" i="1"/>
  <c r="H569" i="1"/>
  <c r="D569" i="1"/>
  <c r="G569" i="1" s="1"/>
  <c r="C569" i="1"/>
  <c r="D568" i="1"/>
  <c r="C568" i="1"/>
  <c r="H567" i="1"/>
  <c r="D567" i="1"/>
  <c r="G567" i="1" s="1"/>
  <c r="C567" i="1"/>
  <c r="D566" i="1"/>
  <c r="C566" i="1"/>
  <c r="H565" i="1"/>
  <c r="D565" i="1"/>
  <c r="G565" i="1" s="1"/>
  <c r="C565" i="1"/>
  <c r="D564" i="1"/>
  <c r="C564" i="1"/>
  <c r="D563" i="1"/>
  <c r="G563" i="1" s="1"/>
  <c r="C563" i="1"/>
  <c r="H562" i="1"/>
  <c r="D562" i="1"/>
  <c r="G562" i="1" s="1"/>
  <c r="C562" i="1"/>
  <c r="D561" i="1"/>
  <c r="G560" i="1"/>
  <c r="D560" i="1"/>
  <c r="H560" i="1" s="1"/>
  <c r="C560" i="1"/>
  <c r="G559" i="1"/>
  <c r="D559" i="1"/>
  <c r="H559" i="1" s="1"/>
  <c r="C559" i="1"/>
  <c r="G558" i="1"/>
  <c r="D558" i="1"/>
  <c r="H558" i="1" s="1"/>
  <c r="C558" i="1"/>
  <c r="G557" i="1"/>
  <c r="D557" i="1"/>
  <c r="H557" i="1" s="1"/>
  <c r="C557" i="1"/>
  <c r="D556" i="1"/>
  <c r="C556" i="1"/>
  <c r="H556" i="1" s="1"/>
  <c r="G555" i="1"/>
  <c r="D555" i="1"/>
  <c r="C555" i="1"/>
  <c r="H555" i="1" s="1"/>
  <c r="G554" i="1"/>
  <c r="D554" i="1"/>
  <c r="C554" i="1"/>
  <c r="H554" i="1" s="1"/>
  <c r="G553" i="1"/>
  <c r="D553" i="1"/>
  <c r="C553" i="1"/>
  <c r="H553" i="1" s="1"/>
  <c r="D552" i="1"/>
  <c r="C552" i="1"/>
  <c r="H552" i="1" s="1"/>
  <c r="G551" i="1"/>
  <c r="D551" i="1"/>
  <c r="C551" i="1"/>
  <c r="H551" i="1" s="1"/>
  <c r="G550" i="1"/>
  <c r="D550" i="1"/>
  <c r="C550" i="1"/>
  <c r="H550" i="1" s="1"/>
  <c r="G549" i="1"/>
  <c r="D549" i="1"/>
  <c r="C549" i="1"/>
  <c r="H549" i="1" s="1"/>
  <c r="D548" i="1"/>
  <c r="C548" i="1"/>
  <c r="H548" i="1" s="1"/>
  <c r="G547" i="1"/>
  <c r="D547" i="1"/>
  <c r="C547" i="1"/>
  <c r="H547" i="1" s="1"/>
  <c r="G546" i="1"/>
  <c r="D546" i="1"/>
  <c r="C546" i="1"/>
  <c r="H546" i="1" s="1"/>
  <c r="G545" i="1"/>
  <c r="D545" i="1"/>
  <c r="C545" i="1"/>
  <c r="H545" i="1" s="1"/>
  <c r="D544" i="1"/>
  <c r="C544" i="1"/>
  <c r="H544" i="1" s="1"/>
  <c r="G543" i="1"/>
  <c r="D543" i="1"/>
  <c r="C543" i="1"/>
  <c r="H543" i="1" s="1"/>
  <c r="G542" i="1"/>
  <c r="D542" i="1"/>
  <c r="C542" i="1"/>
  <c r="H542" i="1" s="1"/>
  <c r="G541" i="1"/>
  <c r="D541" i="1"/>
  <c r="C541" i="1"/>
  <c r="H541" i="1" s="1"/>
  <c r="D540" i="1"/>
  <c r="C540" i="1"/>
  <c r="H540" i="1" s="1"/>
  <c r="G539" i="1"/>
  <c r="D539" i="1"/>
  <c r="C539" i="1"/>
  <c r="H539" i="1" s="1"/>
  <c r="G538" i="1"/>
  <c r="D538" i="1"/>
  <c r="C538" i="1"/>
  <c r="H538" i="1" s="1"/>
  <c r="G537" i="1"/>
  <c r="D537" i="1"/>
  <c r="C537" i="1"/>
  <c r="H537" i="1" s="1"/>
  <c r="D536" i="1"/>
  <c r="C536" i="1"/>
  <c r="H536" i="1" s="1"/>
  <c r="G535" i="1"/>
  <c r="D535" i="1"/>
  <c r="C535" i="1"/>
  <c r="H535" i="1" s="1"/>
  <c r="G534" i="1"/>
  <c r="D534" i="1"/>
  <c r="C534" i="1"/>
  <c r="H534" i="1" s="1"/>
  <c r="G533" i="1"/>
  <c r="D533" i="1"/>
  <c r="C533" i="1"/>
  <c r="H533" i="1" s="1"/>
  <c r="D532" i="1"/>
  <c r="C532" i="1"/>
  <c r="H532" i="1" s="1"/>
  <c r="D531" i="1"/>
  <c r="C531" i="1"/>
  <c r="H531" i="1" s="1"/>
  <c r="G530" i="1"/>
  <c r="D530" i="1"/>
  <c r="C530" i="1"/>
  <c r="H530" i="1" s="1"/>
  <c r="G529" i="1"/>
  <c r="D529" i="1"/>
  <c r="C529" i="1"/>
  <c r="H529" i="1" s="1"/>
  <c r="D528" i="1"/>
  <c r="C528" i="1"/>
  <c r="H528" i="1" s="1"/>
  <c r="D527" i="1"/>
  <c r="C527" i="1"/>
  <c r="H527" i="1" s="1"/>
  <c r="G526" i="1"/>
  <c r="D526" i="1"/>
  <c r="C526" i="1"/>
  <c r="H526" i="1" s="1"/>
  <c r="G525" i="1"/>
  <c r="D525" i="1"/>
  <c r="C525" i="1"/>
  <c r="H525" i="1" s="1"/>
  <c r="D524" i="1"/>
  <c r="C524" i="1"/>
  <c r="H524" i="1" s="1"/>
  <c r="D523" i="1"/>
  <c r="D521" i="1"/>
  <c r="C521" i="1"/>
  <c r="H521" i="1" s="1"/>
  <c r="D520" i="1"/>
  <c r="C520" i="1"/>
  <c r="H520" i="1" s="1"/>
  <c r="G519" i="1"/>
  <c r="D519" i="1"/>
  <c r="C519" i="1"/>
  <c r="H519" i="1" s="1"/>
  <c r="G518" i="1"/>
  <c r="D518" i="1"/>
  <c r="C518" i="1"/>
  <c r="H518" i="1" s="1"/>
  <c r="D517" i="1"/>
  <c r="C517" i="1"/>
  <c r="H517" i="1" s="1"/>
  <c r="D516" i="1"/>
  <c r="C516" i="1"/>
  <c r="H516" i="1" s="1"/>
  <c r="G515" i="1"/>
  <c r="D515" i="1"/>
  <c r="C515" i="1"/>
  <c r="H515" i="1" s="1"/>
  <c r="G514" i="1"/>
  <c r="D514" i="1"/>
  <c r="C514" i="1"/>
  <c r="H514" i="1" s="1"/>
  <c r="D513" i="1"/>
  <c r="C513" i="1"/>
  <c r="H513" i="1" s="1"/>
  <c r="D512" i="1"/>
  <c r="C512" i="1"/>
  <c r="H512" i="1" s="1"/>
  <c r="G511" i="1"/>
  <c r="D511" i="1"/>
  <c r="C511" i="1"/>
  <c r="H511" i="1" s="1"/>
  <c r="G510" i="1"/>
  <c r="D510" i="1"/>
  <c r="C510" i="1"/>
  <c r="H510" i="1" s="1"/>
  <c r="D509" i="1"/>
  <c r="D508" i="1"/>
  <c r="C508" i="1"/>
  <c r="H508" i="1" s="1"/>
  <c r="G507" i="1"/>
  <c r="D507" i="1"/>
  <c r="C507" i="1"/>
  <c r="H507" i="1" s="1"/>
  <c r="G506" i="1"/>
  <c r="D506" i="1"/>
  <c r="C506" i="1"/>
  <c r="H506" i="1" s="1"/>
  <c r="D505" i="1"/>
  <c r="C505" i="1"/>
  <c r="H505" i="1" s="1"/>
  <c r="D504" i="1"/>
  <c r="C504" i="1"/>
  <c r="H504" i="1" s="1"/>
  <c r="G503" i="1"/>
  <c r="D503" i="1"/>
  <c r="C503" i="1"/>
  <c r="H503" i="1" s="1"/>
  <c r="G502" i="1"/>
  <c r="D502" i="1"/>
  <c r="C502" i="1"/>
  <c r="H502" i="1" s="1"/>
  <c r="D501" i="1"/>
  <c r="C501" i="1"/>
  <c r="H501" i="1" s="1"/>
  <c r="D500" i="1"/>
  <c r="C500" i="1"/>
  <c r="H500" i="1" s="1"/>
  <c r="G499" i="1"/>
  <c r="D499" i="1"/>
  <c r="C499" i="1"/>
  <c r="H499" i="1" s="1"/>
  <c r="G498" i="1"/>
  <c r="D498" i="1"/>
  <c r="C498" i="1"/>
  <c r="H498" i="1" s="1"/>
  <c r="D497" i="1"/>
  <c r="C497" i="1"/>
  <c r="H497" i="1" s="1"/>
  <c r="D496" i="1"/>
  <c r="C496" i="1"/>
  <c r="H496" i="1" s="1"/>
  <c r="G495" i="1"/>
  <c r="D495" i="1"/>
  <c r="C495" i="1"/>
  <c r="H495" i="1" s="1"/>
  <c r="G494" i="1"/>
  <c r="D494" i="1"/>
  <c r="C494" i="1"/>
  <c r="H494" i="1" s="1"/>
  <c r="D493" i="1"/>
  <c r="C493" i="1"/>
  <c r="H493" i="1" s="1"/>
  <c r="D492" i="1"/>
  <c r="C492" i="1"/>
  <c r="H492" i="1" s="1"/>
  <c r="G491" i="1"/>
  <c r="D491" i="1"/>
  <c r="C491" i="1"/>
  <c r="H491" i="1" s="1"/>
  <c r="G490" i="1"/>
  <c r="D490" i="1"/>
  <c r="C490" i="1"/>
  <c r="H490" i="1" s="1"/>
  <c r="D489" i="1"/>
  <c r="C489" i="1"/>
  <c r="H489" i="1" s="1"/>
  <c r="D488" i="1"/>
  <c r="C488" i="1"/>
  <c r="H488" i="1" s="1"/>
  <c r="G487" i="1"/>
  <c r="D487" i="1"/>
  <c r="C487" i="1"/>
  <c r="H487" i="1" s="1"/>
  <c r="G486" i="1"/>
  <c r="D486" i="1"/>
  <c r="C486" i="1"/>
  <c r="H486" i="1" s="1"/>
  <c r="D485" i="1"/>
  <c r="C485" i="1"/>
  <c r="H485" i="1" s="1"/>
  <c r="D484" i="1"/>
  <c r="C484" i="1"/>
  <c r="H484" i="1" s="1"/>
  <c r="G483" i="1"/>
  <c r="D483" i="1"/>
  <c r="C483" i="1"/>
  <c r="H483" i="1" s="1"/>
  <c r="G482" i="1"/>
  <c r="D482" i="1"/>
  <c r="C482" i="1"/>
  <c r="H482" i="1" s="1"/>
  <c r="D481" i="1"/>
  <c r="C481" i="1"/>
  <c r="H481" i="1" s="1"/>
  <c r="D480" i="1"/>
  <c r="C480" i="1"/>
  <c r="H480" i="1" s="1"/>
  <c r="G479" i="1"/>
  <c r="D479" i="1"/>
  <c r="C479" i="1"/>
  <c r="H479" i="1" s="1"/>
  <c r="G478" i="1"/>
  <c r="D478" i="1"/>
  <c r="C478" i="1"/>
  <c r="H478" i="1" s="1"/>
  <c r="D477" i="1"/>
  <c r="C477" i="1"/>
  <c r="H477" i="1" s="1"/>
  <c r="D476" i="1"/>
  <c r="C476" i="1"/>
  <c r="H476" i="1" s="1"/>
  <c r="G475" i="1"/>
  <c r="D475" i="1"/>
  <c r="C475" i="1"/>
  <c r="H475" i="1" s="1"/>
  <c r="G474" i="1"/>
  <c r="D474" i="1"/>
  <c r="C474" i="1"/>
  <c r="H474" i="1" s="1"/>
  <c r="D473" i="1"/>
  <c r="C473" i="1"/>
  <c r="H473" i="1" s="1"/>
  <c r="D472" i="1"/>
  <c r="C472" i="1"/>
  <c r="H472" i="1" s="1"/>
  <c r="G471" i="1"/>
  <c r="D471" i="1"/>
  <c r="C471" i="1"/>
  <c r="H471" i="1" s="1"/>
  <c r="G470" i="1"/>
  <c r="D470" i="1"/>
  <c r="C470" i="1"/>
  <c r="H470" i="1" s="1"/>
  <c r="D469" i="1"/>
  <c r="C469" i="1"/>
  <c r="H469" i="1" s="1"/>
  <c r="D468" i="1"/>
  <c r="C468" i="1"/>
  <c r="H468" i="1" s="1"/>
  <c r="G467" i="1"/>
  <c r="D467" i="1"/>
  <c r="C467" i="1"/>
  <c r="H467" i="1" s="1"/>
  <c r="G466" i="1"/>
  <c r="D466" i="1"/>
  <c r="C466" i="1"/>
  <c r="H466" i="1" s="1"/>
  <c r="D465" i="1"/>
  <c r="C465" i="1"/>
  <c r="H465" i="1" s="1"/>
  <c r="D464" i="1"/>
  <c r="C464" i="1"/>
  <c r="H464" i="1" s="1"/>
  <c r="G463" i="1"/>
  <c r="D463" i="1"/>
  <c r="C463" i="1"/>
  <c r="H463" i="1" s="1"/>
  <c r="G462" i="1"/>
  <c r="D462" i="1"/>
  <c r="C462" i="1"/>
  <c r="H462" i="1" s="1"/>
  <c r="D461" i="1"/>
  <c r="C461" i="1"/>
  <c r="H461" i="1" s="1"/>
  <c r="D460" i="1"/>
  <c r="C460" i="1"/>
  <c r="H460" i="1" s="1"/>
  <c r="G459" i="1"/>
  <c r="D459" i="1"/>
  <c r="C459" i="1"/>
  <c r="H459" i="1" s="1"/>
  <c r="G458" i="1"/>
  <c r="D458" i="1"/>
  <c r="C458" i="1"/>
  <c r="H458" i="1" s="1"/>
  <c r="D457" i="1"/>
  <c r="C457" i="1"/>
  <c r="H457" i="1" s="1"/>
  <c r="D456" i="1"/>
  <c r="C456" i="1"/>
  <c r="H456" i="1" s="1"/>
  <c r="G455" i="1"/>
  <c r="D455" i="1"/>
  <c r="C455" i="1"/>
  <c r="H455" i="1" s="1"/>
  <c r="G454" i="1"/>
  <c r="D454" i="1"/>
  <c r="C454" i="1"/>
  <c r="H454" i="1" s="1"/>
  <c r="D453" i="1"/>
  <c r="D452" i="1"/>
  <c r="C452" i="1"/>
  <c r="H452" i="1" s="1"/>
  <c r="G451" i="1"/>
  <c r="D451" i="1"/>
  <c r="C451" i="1"/>
  <c r="H451" i="1" s="1"/>
  <c r="G450" i="1"/>
  <c r="D450" i="1"/>
  <c r="C450" i="1"/>
  <c r="H450" i="1" s="1"/>
  <c r="D449" i="1"/>
  <c r="C449" i="1"/>
  <c r="H449" i="1" s="1"/>
  <c r="D448" i="1"/>
  <c r="C448" i="1"/>
  <c r="H448" i="1" s="1"/>
  <c r="G447" i="1"/>
  <c r="D447" i="1"/>
  <c r="C447" i="1"/>
  <c r="H447" i="1" s="1"/>
  <c r="G446" i="1"/>
  <c r="D446" i="1"/>
  <c r="C446" i="1"/>
  <c r="H446" i="1" s="1"/>
  <c r="D445" i="1"/>
  <c r="C445" i="1"/>
  <c r="H445" i="1" s="1"/>
  <c r="D444" i="1"/>
  <c r="C444" i="1"/>
  <c r="H444" i="1" s="1"/>
  <c r="G443" i="1"/>
  <c r="D443" i="1"/>
  <c r="C443" i="1"/>
  <c r="H443" i="1" s="1"/>
  <c r="G442" i="1"/>
  <c r="D442" i="1"/>
  <c r="C442" i="1"/>
  <c r="H442" i="1" s="1"/>
  <c r="D441" i="1"/>
  <c r="C441" i="1"/>
  <c r="H441" i="1" s="1"/>
  <c r="D440" i="1"/>
  <c r="C440" i="1"/>
  <c r="H440" i="1" s="1"/>
  <c r="G439" i="1"/>
  <c r="D439" i="1"/>
  <c r="C439" i="1"/>
  <c r="H439" i="1" s="1"/>
  <c r="G438" i="1"/>
  <c r="D438" i="1"/>
  <c r="C438" i="1"/>
  <c r="H438" i="1" s="1"/>
  <c r="D437" i="1"/>
  <c r="C437" i="1"/>
  <c r="H437" i="1" s="1"/>
  <c r="D436" i="1"/>
  <c r="C436" i="1"/>
  <c r="H436" i="1" s="1"/>
  <c r="G435" i="1"/>
  <c r="D435" i="1"/>
  <c r="C435" i="1"/>
  <c r="H435" i="1" s="1"/>
  <c r="G434" i="1"/>
  <c r="D434" i="1"/>
  <c r="C434" i="1"/>
  <c r="H434" i="1" s="1"/>
  <c r="D433" i="1"/>
  <c r="C433" i="1"/>
  <c r="H433" i="1" s="1"/>
  <c r="D432" i="1"/>
  <c r="C432" i="1"/>
  <c r="H432" i="1" s="1"/>
  <c r="G431" i="1"/>
  <c r="D431" i="1"/>
  <c r="C431" i="1"/>
  <c r="H431" i="1" s="1"/>
  <c r="G430" i="1"/>
  <c r="D430" i="1"/>
  <c r="C430" i="1"/>
  <c r="H430" i="1" s="1"/>
  <c r="D429" i="1"/>
  <c r="C429" i="1"/>
  <c r="H429" i="1" s="1"/>
  <c r="D428" i="1"/>
  <c r="C428" i="1"/>
  <c r="H428" i="1" s="1"/>
  <c r="G427" i="1"/>
  <c r="D427" i="1"/>
  <c r="C427" i="1"/>
  <c r="H427" i="1" s="1"/>
  <c r="G426" i="1"/>
  <c r="D426" i="1"/>
  <c r="C426" i="1"/>
  <c r="H426" i="1" s="1"/>
  <c r="D425" i="1"/>
  <c r="C425" i="1"/>
  <c r="H425" i="1" s="1"/>
  <c r="D424" i="1"/>
  <c r="C424" i="1"/>
  <c r="H424" i="1" s="1"/>
  <c r="G423" i="1"/>
  <c r="D423" i="1"/>
  <c r="C423" i="1"/>
  <c r="H423" i="1" s="1"/>
  <c r="G422" i="1"/>
  <c r="D422" i="1"/>
  <c r="C422" i="1"/>
  <c r="H422" i="1" s="1"/>
  <c r="D421" i="1"/>
  <c r="C421" i="1"/>
  <c r="H421" i="1" s="1"/>
  <c r="D420" i="1"/>
  <c r="C420" i="1"/>
  <c r="H420" i="1" s="1"/>
  <c r="G419" i="1"/>
  <c r="D419" i="1"/>
  <c r="C419" i="1"/>
  <c r="H419" i="1" s="1"/>
  <c r="G418" i="1"/>
  <c r="D418" i="1"/>
  <c r="C418" i="1"/>
  <c r="H418" i="1" s="1"/>
  <c r="G417" i="1"/>
  <c r="D417" i="1"/>
  <c r="C417" i="1"/>
  <c r="H417" i="1" s="1"/>
  <c r="G416" i="1"/>
  <c r="D416" i="1"/>
  <c r="C416" i="1"/>
  <c r="H416" i="1" s="1"/>
  <c r="D415" i="1"/>
  <c r="D414" i="1"/>
  <c r="D413" i="1"/>
  <c r="G413" i="1" s="1"/>
  <c r="C413" i="1"/>
  <c r="C412" i="1"/>
  <c r="D411" i="1"/>
  <c r="G411" i="1" s="1"/>
  <c r="C411" i="1"/>
  <c r="D406" i="1"/>
  <c r="G406" i="1" s="1"/>
  <c r="C406" i="1"/>
  <c r="D405" i="1"/>
  <c r="G405" i="1" s="1"/>
  <c r="C405" i="1"/>
  <c r="D404" i="1"/>
  <c r="G404" i="1" s="1"/>
  <c r="C404" i="1"/>
  <c r="G401" i="1"/>
  <c r="D401" i="1"/>
  <c r="C401" i="1"/>
  <c r="H401" i="1" s="1"/>
  <c r="G400" i="1"/>
  <c r="D400" i="1"/>
  <c r="C400" i="1"/>
  <c r="H400" i="1" s="1"/>
  <c r="G399" i="1"/>
  <c r="D399" i="1"/>
  <c r="C399" i="1"/>
  <c r="H399" i="1" s="1"/>
  <c r="D398" i="1"/>
  <c r="G398" i="1" s="1"/>
  <c r="C398" i="1"/>
  <c r="H398" i="1" s="1"/>
  <c r="D397" i="1"/>
  <c r="G397" i="1" s="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G366" i="1"/>
  <c r="D366" i="1"/>
  <c r="C366" i="1"/>
  <c r="H366" i="1" s="1"/>
  <c r="G365" i="1"/>
  <c r="D365" i="1"/>
  <c r="C365" i="1"/>
  <c r="H365" i="1" s="1"/>
  <c r="G364" i="1"/>
  <c r="D364" i="1"/>
  <c r="C364" i="1"/>
  <c r="H364" i="1" s="1"/>
  <c r="D363" i="1"/>
  <c r="G363" i="1" s="1"/>
  <c r="C363" i="1"/>
  <c r="D362" i="1"/>
  <c r="G362" i="1" s="1"/>
  <c r="C362" i="1"/>
  <c r="H362" i="1" s="1"/>
  <c r="G361" i="1"/>
  <c r="D361" i="1"/>
  <c r="C361" i="1"/>
  <c r="H361" i="1" s="1"/>
  <c r="G360" i="1"/>
  <c r="D360" i="1"/>
  <c r="C360" i="1"/>
  <c r="H360" i="1" s="1"/>
  <c r="D359" i="1"/>
  <c r="G359" i="1" s="1"/>
  <c r="C359" i="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D348" i="1"/>
  <c r="G348" i="1" s="1"/>
  <c r="C348" i="1"/>
  <c r="D347" i="1"/>
  <c r="G347" i="1" s="1"/>
  <c r="C347" i="1"/>
  <c r="H347" i="1" s="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D310" i="1"/>
  <c r="C310" i="1"/>
  <c r="H310" i="1" s="1"/>
  <c r="G309" i="1"/>
  <c r="D309" i="1"/>
  <c r="C309" i="1"/>
  <c r="H309" i="1" s="1"/>
  <c r="G308" i="1"/>
  <c r="D308" i="1"/>
  <c r="C308" i="1"/>
  <c r="H308" i="1" s="1"/>
  <c r="D307" i="1"/>
  <c r="C307" i="1"/>
  <c r="H307" i="1" s="1"/>
  <c r="C306" i="1"/>
  <c r="D305" i="1"/>
  <c r="C305" i="1"/>
  <c r="H305" i="1" s="1"/>
  <c r="D304" i="1"/>
  <c r="C304" i="1"/>
  <c r="H304" i="1" s="1"/>
  <c r="G303" i="1"/>
  <c r="D303" i="1"/>
  <c r="C303" i="1"/>
  <c r="H303" i="1" s="1"/>
  <c r="G302" i="1"/>
  <c r="D302" i="1"/>
  <c r="C302" i="1"/>
  <c r="H302" i="1" s="1"/>
  <c r="D301" i="1"/>
  <c r="C301" i="1"/>
  <c r="H301" i="1" s="1"/>
  <c r="D300" i="1"/>
  <c r="C300" i="1"/>
  <c r="H300" i="1" s="1"/>
  <c r="G299" i="1"/>
  <c r="D299" i="1"/>
  <c r="C299" i="1"/>
  <c r="H299" i="1" s="1"/>
  <c r="G298" i="1"/>
  <c r="D298" i="1"/>
  <c r="C298" i="1"/>
  <c r="H298" i="1" s="1"/>
  <c r="G297" i="1"/>
  <c r="D297" i="1"/>
  <c r="C297" i="1"/>
  <c r="H297" i="1" s="1"/>
  <c r="D296" i="1"/>
  <c r="C296" i="1"/>
  <c r="H296" i="1" s="1"/>
  <c r="C295" i="1"/>
  <c r="D292" i="1"/>
  <c r="C292" i="1"/>
  <c r="H292" i="1" s="1"/>
  <c r="D291" i="1"/>
  <c r="G291" i="1" s="1"/>
  <c r="C291" i="1"/>
  <c r="G290" i="1"/>
  <c r="D290" i="1"/>
  <c r="C290" i="1"/>
  <c r="H290" i="1" s="1"/>
  <c r="D289" i="1"/>
  <c r="C289" i="1"/>
  <c r="D288" i="1"/>
  <c r="C288" i="1"/>
  <c r="D284" i="1"/>
  <c r="C284" i="1"/>
  <c r="H284" i="1" s="1"/>
  <c r="D283" i="1"/>
  <c r="C283" i="1"/>
  <c r="H283" i="1" s="1"/>
  <c r="G282" i="1"/>
  <c r="D282" i="1"/>
  <c r="C282" i="1"/>
  <c r="H282" i="1" s="1"/>
  <c r="G281" i="1"/>
  <c r="D281" i="1"/>
  <c r="C281" i="1"/>
  <c r="H281" i="1" s="1"/>
  <c r="D280" i="1"/>
  <c r="C280" i="1"/>
  <c r="H280" i="1" s="1"/>
  <c r="D279" i="1"/>
  <c r="C279" i="1"/>
  <c r="H279" i="1" s="1"/>
  <c r="G278" i="1"/>
  <c r="D278" i="1"/>
  <c r="C278" i="1"/>
  <c r="H278" i="1" s="1"/>
  <c r="G277" i="1"/>
  <c r="D277" i="1"/>
  <c r="C277" i="1"/>
  <c r="H277" i="1" s="1"/>
  <c r="D276" i="1"/>
  <c r="C276" i="1"/>
  <c r="H276" i="1" s="1"/>
  <c r="D275" i="1"/>
  <c r="C275" i="1"/>
  <c r="H275" i="1" s="1"/>
  <c r="G274" i="1"/>
  <c r="D274" i="1"/>
  <c r="C274" i="1"/>
  <c r="H274" i="1" s="1"/>
  <c r="G273" i="1"/>
  <c r="D273" i="1"/>
  <c r="C273" i="1"/>
  <c r="H273" i="1" s="1"/>
  <c r="D272" i="1"/>
  <c r="C272" i="1"/>
  <c r="H272" i="1" s="1"/>
  <c r="D271" i="1"/>
  <c r="C271" i="1"/>
  <c r="H271" i="1" s="1"/>
  <c r="D270" i="1"/>
  <c r="G270" i="1" s="1"/>
  <c r="C270" i="1"/>
  <c r="G269" i="1"/>
  <c r="D269" i="1"/>
  <c r="C269" i="1"/>
  <c r="H269" i="1" s="1"/>
  <c r="D268" i="1"/>
  <c r="C268" i="1"/>
  <c r="H268" i="1" s="1"/>
  <c r="D267" i="1"/>
  <c r="C267" i="1"/>
  <c r="H267" i="1" s="1"/>
  <c r="G266" i="1"/>
  <c r="D266" i="1"/>
  <c r="C266" i="1"/>
  <c r="H266" i="1" s="1"/>
  <c r="G265" i="1"/>
  <c r="D265" i="1"/>
  <c r="C265" i="1"/>
  <c r="H265" i="1" s="1"/>
  <c r="D264" i="1"/>
  <c r="C264" i="1"/>
  <c r="H264" i="1" s="1"/>
  <c r="D263" i="1"/>
  <c r="C263" i="1"/>
  <c r="H263" i="1" s="1"/>
  <c r="G262" i="1"/>
  <c r="D262" i="1"/>
  <c r="C262" i="1"/>
  <c r="H262" i="1" s="1"/>
  <c r="G261" i="1"/>
  <c r="D261" i="1"/>
  <c r="C261" i="1"/>
  <c r="D260" i="1"/>
  <c r="C260" i="1"/>
  <c r="H260" i="1" s="1"/>
  <c r="G258" i="1"/>
  <c r="D258" i="1"/>
  <c r="C258" i="1"/>
  <c r="H258" i="1" s="1"/>
  <c r="D257" i="1"/>
  <c r="C257" i="1"/>
  <c r="D256" i="1"/>
  <c r="C256" i="1"/>
  <c r="H256" i="1" s="1"/>
  <c r="D255" i="1"/>
  <c r="G255" i="1" s="1"/>
  <c r="C255" i="1"/>
  <c r="G254" i="1"/>
  <c r="D254" i="1"/>
  <c r="C254" i="1"/>
  <c r="H254" i="1" s="1"/>
  <c r="G253" i="1"/>
  <c r="D253" i="1"/>
  <c r="C253" i="1"/>
  <c r="H253" i="1" s="1"/>
  <c r="D252" i="1"/>
  <c r="C252" i="1"/>
  <c r="H252" i="1" s="1"/>
  <c r="G251" i="1"/>
  <c r="D251" i="1"/>
  <c r="C251" i="1"/>
  <c r="H251" i="1" s="1"/>
  <c r="G250" i="1"/>
  <c r="D250" i="1"/>
  <c r="C250" i="1"/>
  <c r="H250" i="1" s="1"/>
  <c r="G249" i="1"/>
  <c r="D249" i="1"/>
  <c r="C249" i="1"/>
  <c r="H249" i="1" s="1"/>
  <c r="G247" i="1"/>
  <c r="D247" i="1"/>
  <c r="C247" i="1"/>
  <c r="H247" i="1" s="1"/>
  <c r="D246" i="1"/>
  <c r="C246" i="1"/>
  <c r="H246" i="1" s="1"/>
  <c r="D245" i="1"/>
  <c r="C245" i="1"/>
  <c r="H245" i="1" s="1"/>
  <c r="G244" i="1"/>
  <c r="D244" i="1"/>
  <c r="C244" i="1"/>
  <c r="H244" i="1" s="1"/>
  <c r="G243" i="1"/>
  <c r="D243" i="1"/>
  <c r="C243" i="1"/>
  <c r="H243" i="1" s="1"/>
  <c r="D242" i="1"/>
  <c r="C242" i="1"/>
  <c r="H242" i="1" s="1"/>
  <c r="D241" i="1"/>
  <c r="C241" i="1"/>
  <c r="H241" i="1" s="1"/>
  <c r="G240" i="1"/>
  <c r="D240" i="1"/>
  <c r="C240" i="1"/>
  <c r="H240" i="1" s="1"/>
  <c r="G239" i="1"/>
  <c r="D239" i="1"/>
  <c r="C239" i="1"/>
  <c r="H239" i="1" s="1"/>
  <c r="D238" i="1"/>
  <c r="C238" i="1"/>
  <c r="H238" i="1" s="1"/>
  <c r="D237" i="1"/>
  <c r="C237" i="1"/>
  <c r="C236" i="1"/>
  <c r="G235" i="1"/>
  <c r="D235" i="1"/>
  <c r="C235" i="1"/>
  <c r="H235" i="1" s="1"/>
  <c r="D234" i="1"/>
  <c r="C234" i="1"/>
  <c r="H234" i="1" s="1"/>
  <c r="D233" i="1"/>
  <c r="C233" i="1"/>
  <c r="G232" i="1"/>
  <c r="D232" i="1"/>
  <c r="C232" i="1"/>
  <c r="H232" i="1" s="1"/>
  <c r="G231" i="1"/>
  <c r="D231" i="1"/>
  <c r="C231" i="1"/>
  <c r="H231" i="1" s="1"/>
  <c r="G230" i="1"/>
  <c r="D230" i="1"/>
  <c r="C230" i="1"/>
  <c r="H230" i="1" s="1"/>
  <c r="D229" i="1"/>
  <c r="C229" i="1"/>
  <c r="H229" i="1" s="1"/>
  <c r="D228" i="1"/>
  <c r="C228" i="1"/>
  <c r="H228" i="1" s="1"/>
  <c r="G227" i="1"/>
  <c r="D227" i="1"/>
  <c r="C227" i="1"/>
  <c r="H227" i="1" s="1"/>
  <c r="G226" i="1"/>
  <c r="D226" i="1"/>
  <c r="C226" i="1"/>
  <c r="H226" i="1" s="1"/>
  <c r="D225" i="1"/>
  <c r="C225" i="1"/>
  <c r="H225" i="1" s="1"/>
  <c r="G224" i="1"/>
  <c r="D224" i="1"/>
  <c r="C224" i="1"/>
  <c r="H224" i="1" s="1"/>
  <c r="G223" i="1"/>
  <c r="D223" i="1"/>
  <c r="C223" i="1"/>
  <c r="H223" i="1" s="1"/>
  <c r="G222" i="1"/>
  <c r="D222" i="1"/>
  <c r="C222" i="1"/>
  <c r="H222" i="1" s="1"/>
  <c r="D221" i="1"/>
  <c r="C221" i="1"/>
  <c r="H221" i="1" s="1"/>
  <c r="G219" i="1"/>
  <c r="D219" i="1"/>
  <c r="C219" i="1"/>
  <c r="H219" i="1" s="1"/>
  <c r="D218" i="1"/>
  <c r="C218" i="1"/>
  <c r="H218" i="1" s="1"/>
  <c r="D217" i="1"/>
  <c r="C217" i="1"/>
  <c r="H217" i="1" s="1"/>
  <c r="G216" i="1"/>
  <c r="D216" i="1"/>
  <c r="C216" i="1"/>
  <c r="H216" i="1" s="1"/>
  <c r="G215" i="1"/>
  <c r="D215" i="1"/>
  <c r="C215" i="1"/>
  <c r="H215" i="1" s="1"/>
  <c r="D214" i="1"/>
  <c r="C214" i="1"/>
  <c r="H214" i="1" s="1"/>
  <c r="D213" i="1"/>
  <c r="C213" i="1"/>
  <c r="H213" i="1" s="1"/>
  <c r="G212" i="1"/>
  <c r="D212" i="1"/>
  <c r="C212" i="1"/>
  <c r="H212" i="1" s="1"/>
  <c r="D211" i="1"/>
  <c r="D210" i="1"/>
  <c r="C210" i="1"/>
  <c r="H210" i="1" s="1"/>
  <c r="D209" i="1"/>
  <c r="C209" i="1"/>
  <c r="G208" i="1"/>
  <c r="D208" i="1"/>
  <c r="C208" i="1"/>
  <c r="H208" i="1" s="1"/>
  <c r="D207" i="1"/>
  <c r="G207" i="1" s="1"/>
  <c r="C207" i="1"/>
  <c r="C206" i="1"/>
  <c r="D205" i="1"/>
  <c r="C205" i="1"/>
  <c r="H205" i="1" s="1"/>
  <c r="G204" i="1"/>
  <c r="D204" i="1"/>
  <c r="C204" i="1"/>
  <c r="H204" i="1" s="1"/>
  <c r="G203" i="1"/>
  <c r="D203" i="1"/>
  <c r="C203" i="1"/>
  <c r="H203" i="1" s="1"/>
  <c r="D202" i="1"/>
  <c r="C202" i="1"/>
  <c r="H202" i="1" s="1"/>
  <c r="D201" i="1"/>
  <c r="C201" i="1"/>
  <c r="H201" i="1" s="1"/>
  <c r="G200" i="1"/>
  <c r="D200" i="1"/>
  <c r="C200" i="1"/>
  <c r="H200" i="1" s="1"/>
  <c r="G199" i="1"/>
  <c r="D199" i="1"/>
  <c r="C199" i="1"/>
  <c r="H199" i="1" s="1"/>
  <c r="D198" i="1"/>
  <c r="C198" i="1"/>
  <c r="H198" i="1" s="1"/>
  <c r="D197" i="1"/>
  <c r="C197" i="1"/>
  <c r="H197" i="1" s="1"/>
  <c r="G196" i="1"/>
  <c r="D196" i="1"/>
  <c r="C196" i="1"/>
  <c r="H196" i="1" s="1"/>
  <c r="G195" i="1"/>
  <c r="D195" i="1"/>
  <c r="C195" i="1"/>
  <c r="H195" i="1" s="1"/>
  <c r="D194" i="1"/>
  <c r="C194" i="1"/>
  <c r="H194" i="1" s="1"/>
  <c r="D193" i="1"/>
  <c r="C193" i="1"/>
  <c r="H193" i="1" s="1"/>
  <c r="D191" i="1"/>
  <c r="G191" i="1" s="1"/>
  <c r="C191" i="1"/>
  <c r="D190" i="1"/>
  <c r="C190" i="1"/>
  <c r="G190" i="1" s="1"/>
  <c r="D189" i="1"/>
  <c r="C189" i="1"/>
  <c r="H189" i="1" s="1"/>
  <c r="D188" i="1"/>
  <c r="G188" i="1" s="1"/>
  <c r="C188" i="1"/>
  <c r="D187" i="1"/>
  <c r="G187" i="1" s="1"/>
  <c r="C187" i="1"/>
  <c r="D186" i="1"/>
  <c r="C186" i="1"/>
  <c r="G186" i="1" s="1"/>
  <c r="D185" i="1"/>
  <c r="C185" i="1"/>
  <c r="C184" i="1"/>
  <c r="G183" i="1"/>
  <c r="D183" i="1"/>
  <c r="C183" i="1"/>
  <c r="H183" i="1" s="1"/>
  <c r="D182" i="1"/>
  <c r="C182" i="1"/>
  <c r="D181" i="1"/>
  <c r="C181" i="1"/>
  <c r="H181" i="1" s="1"/>
  <c r="D180" i="1"/>
  <c r="G180" i="1" s="1"/>
  <c r="C180" i="1"/>
  <c r="D179" i="1"/>
  <c r="G179" i="1" s="1"/>
  <c r="C179" i="1"/>
  <c r="H179" i="1" s="1"/>
  <c r="D178" i="1"/>
  <c r="C178" i="1"/>
  <c r="G178" i="1" s="1"/>
  <c r="D177" i="1"/>
  <c r="C177" i="1"/>
  <c r="D176" i="1"/>
  <c r="G176" i="1" s="1"/>
  <c r="C176" i="1"/>
  <c r="D175" i="1"/>
  <c r="G175" i="1" s="1"/>
  <c r="C175" i="1"/>
  <c r="D174" i="1"/>
  <c r="C174" i="1"/>
  <c r="G174" i="1" s="1"/>
  <c r="C173" i="1"/>
  <c r="D172" i="1"/>
  <c r="G172" i="1" s="1"/>
  <c r="C172" i="1"/>
  <c r="G171" i="1"/>
  <c r="D171" i="1"/>
  <c r="C171" i="1"/>
  <c r="H171" i="1" s="1"/>
  <c r="D170" i="1"/>
  <c r="C170" i="1"/>
  <c r="D169" i="1"/>
  <c r="C169" i="1"/>
  <c r="H169" i="1" s="1"/>
  <c r="D168" i="1"/>
  <c r="G168" i="1" s="1"/>
  <c r="C168" i="1"/>
  <c r="D167" i="1"/>
  <c r="G167" i="1" s="1"/>
  <c r="C167" i="1"/>
  <c r="H167" i="1" s="1"/>
  <c r="D166" i="1"/>
  <c r="C166" i="1"/>
  <c r="C165" i="1"/>
  <c r="D164" i="1"/>
  <c r="C164" i="1"/>
  <c r="G163" i="1"/>
  <c r="D163" i="1"/>
  <c r="C163" i="1"/>
  <c r="H163" i="1" s="1"/>
  <c r="D162" i="1"/>
  <c r="C162" i="1"/>
  <c r="G162" i="1" s="1"/>
  <c r="D161" i="1"/>
  <c r="C161" i="1"/>
  <c r="C160" i="1"/>
  <c r="C159" i="1"/>
  <c r="D158" i="1"/>
  <c r="C158" i="1"/>
  <c r="G158" i="1" s="1"/>
  <c r="D157" i="1"/>
  <c r="C157" i="1"/>
  <c r="D156" i="1"/>
  <c r="G156" i="1" s="1"/>
  <c r="C156" i="1"/>
  <c r="D155" i="1"/>
  <c r="G155" i="1" s="1"/>
  <c r="C155" i="1"/>
  <c r="H155" i="1" s="1"/>
  <c r="D154" i="1"/>
  <c r="C154" i="1"/>
  <c r="D153" i="1"/>
  <c r="C153" i="1"/>
  <c r="H153" i="1" s="1"/>
  <c r="D152" i="1"/>
  <c r="G152" i="1" s="1"/>
  <c r="C152" i="1"/>
  <c r="D151" i="1"/>
  <c r="G151" i="1" s="1"/>
  <c r="C151" i="1"/>
  <c r="D150" i="1"/>
  <c r="C150" i="1"/>
  <c r="D149" i="1"/>
  <c r="C149" i="1"/>
  <c r="C148" i="1"/>
  <c r="D146" i="1"/>
  <c r="C146" i="1"/>
  <c r="G146" i="1" s="1"/>
  <c r="D145" i="1"/>
  <c r="C145" i="1"/>
  <c r="H145" i="1" s="1"/>
  <c r="D144" i="1"/>
  <c r="G144" i="1" s="1"/>
  <c r="C144" i="1"/>
  <c r="G143" i="1"/>
  <c r="D143" i="1"/>
  <c r="C143" i="1"/>
  <c r="H143" i="1" s="1"/>
  <c r="D142" i="1"/>
  <c r="C142" i="1"/>
  <c r="G142" i="1" s="1"/>
  <c r="D141" i="1"/>
  <c r="C141" i="1"/>
  <c r="H141" i="1" s="1"/>
  <c r="D140" i="1"/>
  <c r="C140" i="1"/>
  <c r="G139" i="1"/>
  <c r="D139" i="1"/>
  <c r="C139" i="1"/>
  <c r="H139" i="1" s="1"/>
  <c r="D138" i="1"/>
  <c r="C138" i="1"/>
  <c r="G138" i="1" s="1"/>
  <c r="D137" i="1"/>
  <c r="C137" i="1"/>
  <c r="H137" i="1" s="1"/>
  <c r="D136" i="1"/>
  <c r="C136" i="1"/>
  <c r="D135" i="1"/>
  <c r="G135" i="1" s="1"/>
  <c r="C135" i="1"/>
  <c r="H135" i="1" s="1"/>
  <c r="D134" i="1"/>
  <c r="C134" i="1"/>
  <c r="G134" i="1" s="1"/>
  <c r="D133" i="1"/>
  <c r="C133" i="1"/>
  <c r="H133" i="1" s="1"/>
  <c r="D132" i="1"/>
  <c r="C132" i="1"/>
  <c r="G131" i="1"/>
  <c r="D131" i="1"/>
  <c r="C131" i="1"/>
  <c r="H131" i="1" s="1"/>
  <c r="D130" i="1"/>
  <c r="C130" i="1"/>
  <c r="G130" i="1" s="1"/>
  <c r="D129" i="1"/>
  <c r="D128" i="1"/>
  <c r="C128" i="1"/>
  <c r="G127" i="1"/>
  <c r="D127" i="1"/>
  <c r="C127" i="1"/>
  <c r="H127" i="1" s="1"/>
  <c r="D126" i="1"/>
  <c r="C126" i="1"/>
  <c r="G126" i="1" s="1"/>
  <c r="D125" i="1"/>
  <c r="C125" i="1"/>
  <c r="D124" i="1"/>
  <c r="C124" i="1"/>
  <c r="G123" i="1"/>
  <c r="D123" i="1"/>
  <c r="C123" i="1"/>
  <c r="H123" i="1" s="1"/>
  <c r="D122" i="1"/>
  <c r="G122" i="1" s="1"/>
  <c r="C122" i="1"/>
  <c r="D121" i="1"/>
  <c r="C121" i="1"/>
  <c r="H121" i="1" s="1"/>
  <c r="D120" i="1"/>
  <c r="C120" i="1"/>
  <c r="G119" i="1"/>
  <c r="D119" i="1"/>
  <c r="C119" i="1"/>
  <c r="H119" i="1" s="1"/>
  <c r="D118" i="1"/>
  <c r="C118" i="1"/>
  <c r="G118" i="1" s="1"/>
  <c r="D117" i="1"/>
  <c r="C117" i="1"/>
  <c r="C116" i="1"/>
  <c r="G115" i="1"/>
  <c r="D115" i="1"/>
  <c r="C115" i="1"/>
  <c r="H115" i="1" s="1"/>
  <c r="D114" i="1"/>
  <c r="C114" i="1"/>
  <c r="G114" i="1" s="1"/>
  <c r="D113" i="1"/>
  <c r="H113" i="1" s="1"/>
  <c r="C113" i="1"/>
  <c r="G113" i="1" s="1"/>
  <c r="D112" i="1"/>
  <c r="H112" i="1" s="1"/>
  <c r="C112" i="1"/>
  <c r="G112" i="1" s="1"/>
  <c r="D111" i="1"/>
  <c r="H111" i="1" s="1"/>
  <c r="C111" i="1"/>
  <c r="G111" i="1" s="1"/>
  <c r="D110" i="1"/>
  <c r="H110" i="1" s="1"/>
  <c r="C110" i="1"/>
  <c r="D109" i="1"/>
  <c r="H109" i="1" s="1"/>
  <c r="C109" i="1"/>
  <c r="G109" i="1" s="1"/>
  <c r="C108" i="1"/>
  <c r="D107" i="1"/>
  <c r="H107" i="1" s="1"/>
  <c r="C107" i="1"/>
  <c r="G107" i="1" s="1"/>
  <c r="D106" i="1"/>
  <c r="H106" i="1" s="1"/>
  <c r="C106" i="1"/>
  <c r="G106" i="1" s="1"/>
  <c r="D105" i="1"/>
  <c r="H105" i="1" s="1"/>
  <c r="C105" i="1"/>
  <c r="G105" i="1" s="1"/>
  <c r="D104" i="1"/>
  <c r="H104" i="1" s="1"/>
  <c r="C104" i="1"/>
  <c r="G104" i="1" s="1"/>
  <c r="C103" i="1"/>
  <c r="C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D89" i="1"/>
  <c r="H89" i="1" s="1"/>
  <c r="C89" i="1"/>
  <c r="G89" i="1" s="1"/>
  <c r="D88" i="1"/>
  <c r="H88" i="1" s="1"/>
  <c r="C88" i="1"/>
  <c r="G88" i="1" s="1"/>
  <c r="C87" i="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C79" i="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D58" i="1"/>
  <c r="H58" i="1" s="1"/>
  <c r="C58" i="1"/>
  <c r="D57" i="1"/>
  <c r="H57" i="1" s="1"/>
  <c r="C57" i="1"/>
  <c r="G57" i="1" s="1"/>
  <c r="D56" i="1"/>
  <c r="H56" i="1" s="1"/>
  <c r="C56" i="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D26" i="1"/>
  <c r="H26" i="1" s="1"/>
  <c r="C26" i="1"/>
  <c r="G26" i="1" s="1"/>
  <c r="C25" i="1"/>
  <c r="D24" i="1"/>
  <c r="H24" i="1" s="1"/>
  <c r="C24" i="1"/>
  <c r="G24" i="1" s="1"/>
  <c r="D23" i="1"/>
  <c r="H23" i="1" s="1"/>
  <c r="C23" i="1"/>
  <c r="D22" i="1"/>
  <c r="H22" i="1" s="1"/>
  <c r="C22" i="1"/>
  <c r="G22" i="1" s="1"/>
  <c r="D21" i="1"/>
  <c r="H21" i="1" s="1"/>
  <c r="C21" i="1"/>
  <c r="G21" i="1" s="1"/>
  <c r="D20" i="1"/>
  <c r="H20" i="1" s="1"/>
  <c r="C20" i="1"/>
  <c r="C19" i="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D10" i="1"/>
  <c r="H10" i="1" s="1"/>
  <c r="C10" i="1"/>
  <c r="G10" i="1" s="1"/>
  <c r="D9" i="1"/>
  <c r="H9" i="1" s="1"/>
  <c r="C9" i="1"/>
  <c r="G9" i="1" s="1"/>
  <c r="D8" i="1"/>
  <c r="H8" i="1" s="1"/>
  <c r="C8" i="1"/>
  <c r="G8" i="1" s="1"/>
  <c r="D7" i="1"/>
  <c r="H7" i="1" s="1"/>
  <c r="C7" i="1"/>
  <c r="G7" i="1" s="1"/>
  <c r="D6" i="1"/>
  <c r="H6" i="1" s="1"/>
  <c r="C6" i="1"/>
  <c r="G6" i="1" s="1"/>
  <c r="D5" i="1"/>
  <c r="H5" i="1" s="1"/>
  <c r="C5" i="1"/>
  <c r="D4" i="1"/>
  <c r="H4" i="1" s="1"/>
  <c r="C4" i="1"/>
  <c r="C3" i="1"/>
  <c r="D108" i="1" l="1"/>
  <c r="H108" i="1" s="1"/>
  <c r="D87" i="1"/>
  <c r="H87" i="1" s="1"/>
  <c r="G87" i="1"/>
  <c r="G27" i="1"/>
  <c r="F364" i="4"/>
  <c r="E303" i="9"/>
  <c r="B303" i="9" s="1"/>
  <c r="E287" i="9"/>
  <c r="B287" i="9" s="1"/>
  <c r="E300" i="9"/>
  <c r="B300" i="9" s="1"/>
  <c r="F215" i="9"/>
  <c r="B215" i="9" s="1"/>
  <c r="E33" i="9"/>
  <c r="B33" i="9" s="1"/>
  <c r="E296" i="9"/>
  <c r="B296" i="9" s="1"/>
  <c r="H405" i="1"/>
  <c r="H125" i="1"/>
  <c r="G1580" i="1"/>
  <c r="H1184" i="1"/>
  <c r="G1213" i="1"/>
  <c r="G1576" i="1"/>
  <c r="H1560" i="1"/>
  <c r="D49" i="8"/>
  <c r="C1524" i="1" s="1"/>
  <c r="D43" i="8"/>
  <c r="H1509" i="1"/>
  <c r="G1508" i="1"/>
  <c r="G1504" i="1"/>
  <c r="H1497" i="1"/>
  <c r="H1493" i="1"/>
  <c r="H1489" i="1"/>
  <c r="G1488" i="1"/>
  <c r="H1485" i="1"/>
  <c r="G1483" i="1"/>
  <c r="G1484" i="1"/>
  <c r="G1380" i="1"/>
  <c r="G1379" i="1"/>
  <c r="G1378" i="1"/>
  <c r="G1330" i="1"/>
  <c r="H1330" i="1"/>
  <c r="E5" i="6"/>
  <c r="I24" i="3" s="1"/>
  <c r="G1307" i="1"/>
  <c r="G1308" i="1"/>
  <c r="G1302" i="1"/>
  <c r="G1409" i="1"/>
  <c r="H1410" i="1"/>
  <c r="D1300" i="1"/>
  <c r="G1476" i="1"/>
  <c r="E38" i="7"/>
  <c r="J1478" i="1"/>
  <c r="H1478" i="1"/>
  <c r="G1478" i="1"/>
  <c r="I1478" i="1" s="1"/>
  <c r="H1476" i="1"/>
  <c r="I1476" i="1" s="1"/>
  <c r="I31" i="3"/>
  <c r="D1469" i="1"/>
  <c r="H1462" i="1"/>
  <c r="D22" i="7"/>
  <c r="H30" i="3" s="1"/>
  <c r="H1452" i="1"/>
  <c r="J1445" i="1"/>
  <c r="G1445" i="1"/>
  <c r="H1445" i="1"/>
  <c r="H1446" i="1"/>
  <c r="D6" i="7"/>
  <c r="C1437" i="1" s="1"/>
  <c r="J1439" i="1"/>
  <c r="D1438" i="1"/>
  <c r="G1438" i="1" s="1"/>
  <c r="J1441" i="1"/>
  <c r="G1443" i="1"/>
  <c r="J1443" i="1"/>
  <c r="H1438" i="1"/>
  <c r="H1439" i="1"/>
  <c r="E224" i="4"/>
  <c r="D220" i="1" s="1"/>
  <c r="H236" i="1"/>
  <c r="H348" i="1"/>
  <c r="H295" i="1"/>
  <c r="E299" i="4"/>
  <c r="D294" i="1" s="1"/>
  <c r="H270" i="1"/>
  <c r="H261" i="1"/>
  <c r="H257" i="1"/>
  <c r="H237" i="1"/>
  <c r="H233" i="1"/>
  <c r="H191" i="1"/>
  <c r="G182" i="1"/>
  <c r="H175" i="1"/>
  <c r="H161" i="1"/>
  <c r="G150" i="1"/>
  <c r="G1125" i="1"/>
  <c r="G1052" i="1"/>
  <c r="D1048" i="1"/>
  <c r="H1048" i="1" s="1"/>
  <c r="E245" i="5"/>
  <c r="D1222" i="1" s="1"/>
  <c r="E283" i="9"/>
  <c r="B283" i="9" s="1"/>
  <c r="F239" i="5"/>
  <c r="G1216" i="1"/>
  <c r="D1183" i="1"/>
  <c r="E293" i="9"/>
  <c r="B293" i="9" s="1"/>
  <c r="H1157" i="1"/>
  <c r="H1155" i="1"/>
  <c r="G1148" i="1"/>
  <c r="G1149" i="1"/>
  <c r="G1142" i="1"/>
  <c r="G1143" i="1"/>
  <c r="E292" i="9"/>
  <c r="B292" i="9" s="1"/>
  <c r="G1141" i="1"/>
  <c r="G1140" i="1"/>
  <c r="G1137" i="1"/>
  <c r="G1136" i="1"/>
  <c r="F149" i="5"/>
  <c r="D1127" i="1"/>
  <c r="G1056" i="1"/>
  <c r="G1061" i="1"/>
  <c r="G1050" i="1"/>
  <c r="G1033" i="1"/>
  <c r="G1030" i="1"/>
  <c r="G1032" i="1"/>
  <c r="G1029" i="1"/>
  <c r="G1028" i="1"/>
  <c r="G1027" i="1"/>
  <c r="G1023" i="1"/>
  <c r="G1025" i="1"/>
  <c r="G1018" i="1"/>
  <c r="H1013" i="1"/>
  <c r="G1013" i="1"/>
  <c r="F35" i="5"/>
  <c r="D1007" i="1"/>
  <c r="D997" i="1"/>
  <c r="G996" i="1"/>
  <c r="D991" i="1"/>
  <c r="G991" i="1" s="1"/>
  <c r="G994" i="1"/>
  <c r="G992" i="1"/>
  <c r="H991" i="1"/>
  <c r="E12" i="5"/>
  <c r="D990" i="1" s="1"/>
  <c r="H645" i="1"/>
  <c r="G642" i="1"/>
  <c r="H631" i="1"/>
  <c r="H641" i="1"/>
  <c r="H406" i="1"/>
  <c r="H413" i="1"/>
  <c r="H404" i="1"/>
  <c r="G658" i="1"/>
  <c r="E27" i="9"/>
  <c r="B27" i="9" s="1"/>
  <c r="E301" i="9"/>
  <c r="B301" i="9" s="1"/>
  <c r="E286" i="9"/>
  <c r="B286" i="9" s="1"/>
  <c r="E294" i="9"/>
  <c r="B294" i="9" s="1"/>
  <c r="E288" i="9"/>
  <c r="B288" i="9" s="1"/>
  <c r="E298" i="9"/>
  <c r="B298" i="9" s="1"/>
  <c r="H703" i="1"/>
  <c r="E30" i="9"/>
  <c r="B30" i="9" s="1"/>
  <c r="H663" i="1"/>
  <c r="E23" i="9"/>
  <c r="B23" i="9" s="1"/>
  <c r="B275" i="9"/>
  <c r="H363" i="1"/>
  <c r="H359" i="1"/>
  <c r="H291" i="1"/>
  <c r="H288" i="1"/>
  <c r="H412" i="1"/>
  <c r="E273" i="9"/>
  <c r="B273" i="9" s="1"/>
  <c r="H411" i="1"/>
  <c r="H289" i="1"/>
  <c r="E70" i="9"/>
  <c r="B70" i="9" s="1"/>
  <c r="F226" i="9"/>
  <c r="B226" i="9" s="1"/>
  <c r="H255" i="1"/>
  <c r="F259" i="4"/>
  <c r="H209" i="1"/>
  <c r="D206" i="1"/>
  <c r="G206" i="1" s="1"/>
  <c r="F210" i="4"/>
  <c r="H207" i="1"/>
  <c r="H187" i="1"/>
  <c r="E47" i="9"/>
  <c r="B47" i="9" s="1"/>
  <c r="F188" i="4"/>
  <c r="E46" i="9"/>
  <c r="B46" i="9" s="1"/>
  <c r="H185" i="1"/>
  <c r="F221" i="9"/>
  <c r="B221" i="9" s="1"/>
  <c r="B220" i="9"/>
  <c r="E43" i="9"/>
  <c r="B43" i="9" s="1"/>
  <c r="H177" i="1"/>
  <c r="H173" i="1"/>
  <c r="G170" i="1"/>
  <c r="D165" i="1"/>
  <c r="G165" i="1" s="1"/>
  <c r="G166" i="1"/>
  <c r="D160" i="1"/>
  <c r="G160" i="1" s="1"/>
  <c r="E163" i="4"/>
  <c r="D159" i="1" s="1"/>
  <c r="G159" i="1" s="1"/>
  <c r="H157" i="1"/>
  <c r="E152" i="4"/>
  <c r="D148" i="1" s="1"/>
  <c r="G148" i="1" s="1"/>
  <c r="H149" i="1"/>
  <c r="H151" i="1"/>
  <c r="G154" i="1"/>
  <c r="F218" i="9"/>
  <c r="B218" i="9" s="1"/>
  <c r="F153" i="4"/>
  <c r="G59" i="1"/>
  <c r="E106" i="4"/>
  <c r="D102" i="1" s="1"/>
  <c r="H102" i="1" s="1"/>
  <c r="H117" i="1"/>
  <c r="F120" i="4"/>
  <c r="G108" i="1"/>
  <c r="G110" i="1"/>
  <c r="D103" i="1"/>
  <c r="H103" i="1" s="1"/>
  <c r="G90" i="1"/>
  <c r="G79" i="1"/>
  <c r="G65" i="1"/>
  <c r="G64" i="1"/>
  <c r="F62" i="4"/>
  <c r="G58" i="1"/>
  <c r="G56" i="1"/>
  <c r="E26" i="9"/>
  <c r="B26" i="9" s="1"/>
  <c r="G25" i="1"/>
  <c r="F29" i="4"/>
  <c r="G23" i="1"/>
  <c r="D19" i="1"/>
  <c r="H19" i="1" s="1"/>
  <c r="G20" i="1"/>
  <c r="E7" i="4"/>
  <c r="D3" i="1" s="1"/>
  <c r="H3" i="1" s="1"/>
  <c r="G11" i="1"/>
  <c r="F8" i="4"/>
  <c r="G4" i="1"/>
  <c r="G5" i="1"/>
  <c r="H116" i="1"/>
  <c r="H120" i="1"/>
  <c r="H124" i="1"/>
  <c r="H128" i="1"/>
  <c r="H132" i="1"/>
  <c r="H136" i="1"/>
  <c r="H140" i="1"/>
  <c r="H144" i="1"/>
  <c r="H148" i="1"/>
  <c r="H152" i="1"/>
  <c r="H156" i="1"/>
  <c r="H160" i="1"/>
  <c r="H164" i="1"/>
  <c r="H168" i="1"/>
  <c r="H172" i="1"/>
  <c r="H176" i="1"/>
  <c r="H180" i="1"/>
  <c r="H184" i="1"/>
  <c r="H188" i="1"/>
  <c r="G194" i="1"/>
  <c r="G198" i="1"/>
  <c r="G202" i="1"/>
  <c r="G210" i="1"/>
  <c r="G214" i="1"/>
  <c r="G218" i="1"/>
  <c r="G234" i="1"/>
  <c r="G238" i="1"/>
  <c r="G242" i="1"/>
  <c r="G246" i="1"/>
  <c r="G257" i="1"/>
  <c r="G301" i="1"/>
  <c r="G305" i="1"/>
  <c r="G117" i="1"/>
  <c r="G121" i="1"/>
  <c r="G125" i="1"/>
  <c r="G133" i="1"/>
  <c r="G137" i="1"/>
  <c r="G141" i="1"/>
  <c r="G145" i="1"/>
  <c r="G149" i="1"/>
  <c r="G153" i="1"/>
  <c r="G157" i="1"/>
  <c r="G161" i="1"/>
  <c r="G169" i="1"/>
  <c r="G173" i="1"/>
  <c r="G177" i="1"/>
  <c r="G181" i="1"/>
  <c r="G185" i="1"/>
  <c r="G189" i="1"/>
  <c r="G193" i="1"/>
  <c r="G197" i="1"/>
  <c r="G201" i="1"/>
  <c r="G205" i="1"/>
  <c r="G209" i="1"/>
  <c r="G213" i="1"/>
  <c r="G217" i="1"/>
  <c r="G221" i="1"/>
  <c r="G225" i="1"/>
  <c r="G229" i="1"/>
  <c r="G233" i="1"/>
  <c r="G237" i="1"/>
  <c r="G241" i="1"/>
  <c r="G245" i="1"/>
  <c r="G252" i="1"/>
  <c r="G256" i="1"/>
  <c r="G260" i="1"/>
  <c r="G264" i="1"/>
  <c r="G268" i="1"/>
  <c r="G272" i="1"/>
  <c r="G276" i="1"/>
  <c r="G280" i="1"/>
  <c r="G284" i="1"/>
  <c r="G289" i="1"/>
  <c r="G296" i="1"/>
  <c r="G300" i="1"/>
  <c r="G304" i="1"/>
  <c r="G307" i="1"/>
  <c r="H114" i="1"/>
  <c r="H118" i="1"/>
  <c r="G120" i="1"/>
  <c r="H122" i="1"/>
  <c r="G124" i="1"/>
  <c r="H126" i="1"/>
  <c r="G128" i="1"/>
  <c r="H130" i="1"/>
  <c r="G132" i="1"/>
  <c r="H134" i="1"/>
  <c r="G136" i="1"/>
  <c r="H138" i="1"/>
  <c r="G140" i="1"/>
  <c r="H142" i="1"/>
  <c r="H146" i="1"/>
  <c r="H150" i="1"/>
  <c r="H154" i="1"/>
  <c r="H158" i="1"/>
  <c r="H162" i="1"/>
  <c r="G164" i="1"/>
  <c r="H166" i="1"/>
  <c r="H170" i="1"/>
  <c r="H174" i="1"/>
  <c r="H178" i="1"/>
  <c r="H182" i="1"/>
  <c r="H186" i="1"/>
  <c r="H190" i="1"/>
  <c r="G228" i="1"/>
  <c r="G263" i="1"/>
  <c r="G267" i="1"/>
  <c r="G271" i="1"/>
  <c r="G275" i="1"/>
  <c r="G279" i="1"/>
  <c r="G283" i="1"/>
  <c r="G288" i="1"/>
  <c r="G292" i="1"/>
  <c r="G295" i="1"/>
  <c r="G310" i="1"/>
  <c r="G421" i="1"/>
  <c r="G425" i="1"/>
  <c r="G429" i="1"/>
  <c r="G433" i="1"/>
  <c r="G437" i="1"/>
  <c r="G441" i="1"/>
  <c r="G445" i="1"/>
  <c r="G449" i="1"/>
  <c r="G457" i="1"/>
  <c r="G461" i="1"/>
  <c r="G465" i="1"/>
  <c r="G469" i="1"/>
  <c r="G473" i="1"/>
  <c r="G477" i="1"/>
  <c r="G481" i="1"/>
  <c r="G485" i="1"/>
  <c r="G489" i="1"/>
  <c r="G493" i="1"/>
  <c r="G497" i="1"/>
  <c r="G501" i="1"/>
  <c r="G505" i="1"/>
  <c r="G513" i="1"/>
  <c r="G517" i="1"/>
  <c r="G521" i="1"/>
  <c r="G524" i="1"/>
  <c r="G528" i="1"/>
  <c r="G532" i="1"/>
  <c r="G536" i="1"/>
  <c r="G540" i="1"/>
  <c r="G544" i="1"/>
  <c r="G548" i="1"/>
  <c r="G552" i="1"/>
  <c r="G556" i="1"/>
  <c r="H563" i="1"/>
  <c r="G568" i="1"/>
  <c r="H568" i="1"/>
  <c r="G581" i="1"/>
  <c r="H581" i="1"/>
  <c r="G420" i="1"/>
  <c r="G424" i="1"/>
  <c r="G428" i="1"/>
  <c r="G432" i="1"/>
  <c r="G436" i="1"/>
  <c r="G440" i="1"/>
  <c r="G444" i="1"/>
  <c r="G448" i="1"/>
  <c r="G452" i="1"/>
  <c r="G456" i="1"/>
  <c r="G460" i="1"/>
  <c r="G464" i="1"/>
  <c r="G468" i="1"/>
  <c r="G472" i="1"/>
  <c r="G476" i="1"/>
  <c r="G480" i="1"/>
  <c r="G484" i="1"/>
  <c r="G488" i="1"/>
  <c r="G492" i="1"/>
  <c r="G496" i="1"/>
  <c r="G500" i="1"/>
  <c r="G504" i="1"/>
  <c r="G508" i="1"/>
  <c r="G512" i="1"/>
  <c r="G516" i="1"/>
  <c r="G520" i="1"/>
  <c r="G527" i="1"/>
  <c r="G531" i="1"/>
  <c r="G570" i="1"/>
  <c r="H570" i="1"/>
  <c r="G575" i="1"/>
  <c r="H575" i="1"/>
  <c r="G583" i="1"/>
  <c r="H583" i="1"/>
  <c r="G588" i="1"/>
  <c r="H588" i="1"/>
  <c r="G564" i="1"/>
  <c r="H564" i="1"/>
  <c r="G572" i="1"/>
  <c r="H572" i="1"/>
  <c r="G577" i="1"/>
  <c r="H577" i="1"/>
  <c r="G566" i="1"/>
  <c r="H566" i="1"/>
  <c r="G579" i="1"/>
  <c r="H579" i="1"/>
  <c r="G590" i="1"/>
  <c r="G594" i="1"/>
  <c r="G598" i="1"/>
  <c r="G602" i="1"/>
  <c r="G606" i="1"/>
  <c r="G610" i="1"/>
  <c r="G614" i="1"/>
  <c r="G618" i="1"/>
  <c r="G626" i="1"/>
  <c r="G627" i="1"/>
  <c r="G621" i="1"/>
  <c r="G647" i="1"/>
  <c r="G655" i="1"/>
  <c r="H659" i="1"/>
  <c r="G659" i="1"/>
  <c r="G585" i="1"/>
  <c r="G592" i="1"/>
  <c r="G596" i="1"/>
  <c r="G600" i="1"/>
  <c r="G604" i="1"/>
  <c r="G608" i="1"/>
  <c r="G612" i="1"/>
  <c r="G616" i="1"/>
  <c r="G622" i="1"/>
  <c r="G623" i="1"/>
  <c r="G641" i="1"/>
  <c r="G649" i="1"/>
  <c r="G657" i="1"/>
  <c r="H620" i="1"/>
  <c r="H624" i="1"/>
  <c r="H628" i="1"/>
  <c r="H632" i="1"/>
  <c r="H644" i="1"/>
  <c r="H648" i="1"/>
  <c r="H652" i="1"/>
  <c r="H656" i="1"/>
  <c r="H660" i="1"/>
  <c r="H664" i="1"/>
  <c r="H668" i="1"/>
  <c r="H672" i="1"/>
  <c r="H618" i="1"/>
  <c r="H622" i="1"/>
  <c r="H626" i="1"/>
  <c r="H642" i="1"/>
  <c r="H646" i="1"/>
  <c r="H650" i="1"/>
  <c r="H654" i="1"/>
  <c r="H658" i="1"/>
  <c r="H662" i="1"/>
  <c r="H666" i="1"/>
  <c r="H670" i="1"/>
  <c r="G663" i="1"/>
  <c r="G667" i="1"/>
  <c r="G671"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H963" i="1"/>
  <c r="H965" i="1"/>
  <c r="H967" i="1"/>
  <c r="H969" i="1"/>
  <c r="H971" i="1"/>
  <c r="H973" i="1"/>
  <c r="H975" i="1"/>
  <c r="H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H962" i="1"/>
  <c r="H964" i="1"/>
  <c r="H966" i="1"/>
  <c r="H968" i="1"/>
  <c r="H970" i="1"/>
  <c r="H972" i="1"/>
  <c r="H974" i="1"/>
  <c r="H976" i="1"/>
  <c r="H1049" i="1"/>
  <c r="H1050" i="1"/>
  <c r="H1051" i="1"/>
  <c r="H1052" i="1"/>
  <c r="H1053" i="1"/>
  <c r="H1054" i="1"/>
  <c r="H1055" i="1"/>
  <c r="H1056" i="1"/>
  <c r="H1057" i="1"/>
  <c r="H1058" i="1"/>
  <c r="H1059" i="1"/>
  <c r="H1060" i="1"/>
  <c r="H1061" i="1"/>
  <c r="H1062" i="1"/>
  <c r="H1063" i="1"/>
  <c r="H1064" i="1"/>
  <c r="H1200" i="1"/>
  <c r="G1200" i="1"/>
  <c r="H1202" i="1"/>
  <c r="G1202" i="1"/>
  <c r="H1204" i="1"/>
  <c r="G1204" i="1"/>
  <c r="H1206" i="1"/>
  <c r="G1206" i="1"/>
  <c r="H1208" i="1"/>
  <c r="G1208" i="1"/>
  <c r="H1210" i="1"/>
  <c r="G1210" i="1"/>
  <c r="H1221" i="1"/>
  <c r="G1221" i="1"/>
  <c r="H1223" i="1"/>
  <c r="G1223" i="1"/>
  <c r="H1225" i="1"/>
  <c r="G1225" i="1"/>
  <c r="H1227" i="1"/>
  <c r="G1227" i="1"/>
  <c r="H1229" i="1"/>
  <c r="G1229" i="1"/>
  <c r="H1231" i="1"/>
  <c r="G1231" i="1"/>
  <c r="H1233" i="1"/>
  <c r="G1233" i="1"/>
  <c r="G1455" i="1"/>
  <c r="J1455" i="1"/>
  <c r="H1455" i="1"/>
  <c r="G1457" i="1"/>
  <c r="J1457" i="1"/>
  <c r="H1457" i="1"/>
  <c r="G1459" i="1"/>
  <c r="J1459" i="1"/>
  <c r="H1459" i="1"/>
  <c r="G1461" i="1"/>
  <c r="H1461" i="1"/>
  <c r="H1467" i="1"/>
  <c r="J1467" i="1"/>
  <c r="G1467" i="1"/>
  <c r="H1471" i="1"/>
  <c r="J1471" i="1"/>
  <c r="G1471" i="1"/>
  <c r="H1535" i="1"/>
  <c r="G1535" i="1"/>
  <c r="H1551" i="1"/>
  <c r="G1551" i="1"/>
  <c r="H1567" i="1"/>
  <c r="G1567" i="1"/>
  <c r="G1170" i="1"/>
  <c r="G1174" i="1"/>
  <c r="G1178" i="1"/>
  <c r="G1182" i="1"/>
  <c r="G1186" i="1"/>
  <c r="G1190" i="1"/>
  <c r="G1194" i="1"/>
  <c r="G1198" i="1"/>
  <c r="H1217" i="1"/>
  <c r="G1235" i="1"/>
  <c r="H1473" i="1"/>
  <c r="J1473" i="1"/>
  <c r="G1473" i="1"/>
  <c r="H1531" i="1"/>
  <c r="G1531" i="1"/>
  <c r="H1547" i="1"/>
  <c r="G1547" i="1"/>
  <c r="H1563" i="1"/>
  <c r="G1563" i="1"/>
  <c r="H1579" i="1"/>
  <c r="G1579" i="1"/>
  <c r="G960" i="1"/>
  <c r="G961" i="1"/>
  <c r="G962" i="1"/>
  <c r="G963" i="1"/>
  <c r="G964" i="1"/>
  <c r="G965" i="1"/>
  <c r="G966" i="1"/>
  <c r="G967" i="1"/>
  <c r="G968" i="1"/>
  <c r="G969" i="1"/>
  <c r="G970" i="1"/>
  <c r="G971" i="1"/>
  <c r="G972" i="1"/>
  <c r="G973" i="1"/>
  <c r="G974" i="1"/>
  <c r="G975" i="1"/>
  <c r="G976" i="1"/>
  <c r="G977" i="1"/>
  <c r="G978" i="1"/>
  <c r="G979" i="1"/>
  <c r="G980" i="1"/>
  <c r="G981" i="1"/>
  <c r="G982" i="1"/>
  <c r="G983"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55" i="1"/>
  <c r="G1156" i="1"/>
  <c r="G1157" i="1"/>
  <c r="G1158" i="1"/>
  <c r="G1159" i="1"/>
  <c r="G1160" i="1"/>
  <c r="G1161" i="1"/>
  <c r="G1162" i="1"/>
  <c r="G1163" i="1"/>
  <c r="G1164" i="1"/>
  <c r="G1165" i="1"/>
  <c r="G1166" i="1"/>
  <c r="G1169" i="1"/>
  <c r="G1173" i="1"/>
  <c r="G1177" i="1"/>
  <c r="G1181" i="1"/>
  <c r="G1185" i="1"/>
  <c r="G1189" i="1"/>
  <c r="G1193" i="1"/>
  <c r="G1197" i="1"/>
  <c r="H1199" i="1"/>
  <c r="G1199" i="1"/>
  <c r="H1201" i="1"/>
  <c r="G1201" i="1"/>
  <c r="H1203" i="1"/>
  <c r="G1203" i="1"/>
  <c r="H1205" i="1"/>
  <c r="G1205" i="1"/>
  <c r="H1207" i="1"/>
  <c r="G1207" i="1"/>
  <c r="H1209" i="1"/>
  <c r="G1209" i="1"/>
  <c r="H1216" i="1"/>
  <c r="H1220" i="1"/>
  <c r="G1220" i="1"/>
  <c r="H1224" i="1"/>
  <c r="G1224" i="1"/>
  <c r="H1226" i="1"/>
  <c r="G1226" i="1"/>
  <c r="H1228" i="1"/>
  <c r="G1228" i="1"/>
  <c r="H1230" i="1"/>
  <c r="G1230" i="1"/>
  <c r="H1232" i="1"/>
  <c r="G1232" i="1"/>
  <c r="H1234" i="1"/>
  <c r="G1234" i="1"/>
  <c r="G1447" i="1"/>
  <c r="I1447" i="1" s="1"/>
  <c r="J1447" i="1"/>
  <c r="H1447" i="1"/>
  <c r="G1449" i="1"/>
  <c r="J1449" i="1"/>
  <c r="H1449" i="1"/>
  <c r="G1451" i="1"/>
  <c r="J1451" i="1"/>
  <c r="H1451" i="1"/>
  <c r="H1463" i="1"/>
  <c r="J1463" i="1"/>
  <c r="G1463" i="1"/>
  <c r="H1475" i="1"/>
  <c r="G1475" i="1"/>
  <c r="H1527" i="1"/>
  <c r="G1527" i="1"/>
  <c r="H1543" i="1"/>
  <c r="G1543" i="1"/>
  <c r="H1559" i="1"/>
  <c r="G1559" i="1"/>
  <c r="H1575" i="1"/>
  <c r="G1575" i="1"/>
  <c r="F134" i="5"/>
  <c r="D1112" i="1"/>
  <c r="G1112" i="1" s="1"/>
  <c r="H1465" i="1"/>
  <c r="J1465" i="1"/>
  <c r="G1465" i="1"/>
  <c r="H1522" i="1"/>
  <c r="G1522" i="1"/>
  <c r="H1539" i="1"/>
  <c r="G1539" i="1"/>
  <c r="H1555" i="1"/>
  <c r="G1555" i="1"/>
  <c r="H1571" i="1"/>
  <c r="G1571" i="1"/>
  <c r="H1440" i="1"/>
  <c r="G1440" i="1"/>
  <c r="H1442" i="1"/>
  <c r="G1442" i="1"/>
  <c r="H1444" i="1"/>
  <c r="G1444" i="1"/>
  <c r="H1502" i="1"/>
  <c r="G1502" i="1"/>
  <c r="H1506" i="1"/>
  <c r="G1506" i="1"/>
  <c r="H1510" i="1"/>
  <c r="G1510" i="1"/>
  <c r="H1514" i="1"/>
  <c r="G1514" i="1"/>
  <c r="F139" i="4"/>
  <c r="F244" i="4"/>
  <c r="D224" i="4"/>
  <c r="H290" i="9"/>
  <c r="E87" i="5"/>
  <c r="D1065" i="1" s="1"/>
  <c r="H1065" i="1" s="1"/>
  <c r="G1446" i="1"/>
  <c r="I1446" i="1" s="1"/>
  <c r="G1448" i="1"/>
  <c r="I1448" i="1" s="1"/>
  <c r="G1450" i="1"/>
  <c r="I1450" i="1" s="1"/>
  <c r="G1452" i="1"/>
  <c r="I1452" i="1" s="1"/>
  <c r="G1456" i="1"/>
  <c r="I1456" i="1" s="1"/>
  <c r="G1458" i="1"/>
  <c r="I1458" i="1" s="1"/>
  <c r="G1460" i="1"/>
  <c r="I1460" i="1" s="1"/>
  <c r="G1477" i="1"/>
  <c r="I1477" i="1" s="1"/>
  <c r="J1477" i="1"/>
  <c r="G1479" i="1"/>
  <c r="I1479" i="1" s="1"/>
  <c r="J1479" i="1"/>
  <c r="H1482" i="1"/>
  <c r="G1482" i="1"/>
  <c r="H1486" i="1"/>
  <c r="G1486" i="1"/>
  <c r="H1490" i="1"/>
  <c r="G1490" i="1"/>
  <c r="H1494" i="1"/>
  <c r="G1494" i="1"/>
  <c r="H1498" i="1"/>
  <c r="G1498" i="1"/>
  <c r="G1519" i="1"/>
  <c r="G1523" i="1"/>
  <c r="F83" i="4"/>
  <c r="D351" i="4"/>
  <c r="F356" i="4"/>
  <c r="D363" i="4"/>
  <c r="F519" i="4"/>
  <c r="D515" i="4"/>
  <c r="F571" i="4"/>
  <c r="D567" i="4"/>
  <c r="D1168" i="1"/>
  <c r="G1168" i="1" s="1"/>
  <c r="E190" i="5"/>
  <c r="F198" i="5"/>
  <c r="D190" i="5"/>
  <c r="F246" i="5"/>
  <c r="D245" i="5"/>
  <c r="D1299" i="1"/>
  <c r="D24" i="8"/>
  <c r="C1499" i="1" s="1"/>
  <c r="C1501" i="1"/>
  <c r="I1439" i="1"/>
  <c r="I1441" i="1"/>
  <c r="I1443" i="1"/>
  <c r="J1446" i="1"/>
  <c r="J1448" i="1"/>
  <c r="J1450" i="1"/>
  <c r="J1452" i="1"/>
  <c r="J1456" i="1"/>
  <c r="J1458" i="1"/>
  <c r="J1460" i="1"/>
  <c r="G1462" i="1"/>
  <c r="I1462" i="1" s="1"/>
  <c r="J1462" i="1"/>
  <c r="G1464" i="1"/>
  <c r="I1464" i="1" s="1"/>
  <c r="J1464" i="1"/>
  <c r="G1466" i="1"/>
  <c r="I1466" i="1" s="1"/>
  <c r="J1466" i="1"/>
  <c r="G1468" i="1"/>
  <c r="I1468" i="1" s="1"/>
  <c r="J1468" i="1"/>
  <c r="G1472" i="1"/>
  <c r="I1472" i="1" s="1"/>
  <c r="J1472" i="1"/>
  <c r="G1474" i="1"/>
  <c r="I1474" i="1" s="1"/>
  <c r="J1474"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50" i="4"/>
  <c r="D46" i="1" s="1"/>
  <c r="H46" i="1" s="1"/>
  <c r="E82" i="4"/>
  <c r="D78" i="1" s="1"/>
  <c r="H78" i="1" s="1"/>
  <c r="F107" i="4"/>
  <c r="F134" i="4"/>
  <c r="D133" i="4"/>
  <c r="F202" i="4"/>
  <c r="D196" i="4"/>
  <c r="F460" i="4"/>
  <c r="D459" i="4"/>
  <c r="E528" i="4"/>
  <c r="H308" i="9"/>
  <c r="E176" i="5"/>
  <c r="D1219" i="1"/>
  <c r="H1219" i="1" s="1"/>
  <c r="E238" i="5"/>
  <c r="F238" i="5" s="1"/>
  <c r="F89" i="6"/>
  <c r="C1383" i="1"/>
  <c r="F94" i="6"/>
  <c r="C1388" i="1"/>
  <c r="E114" i="6"/>
  <c r="E22" i="7"/>
  <c r="E5" i="7" s="1"/>
  <c r="D1454" i="1"/>
  <c r="H1454" i="1" s="1"/>
  <c r="D38" i="7"/>
  <c r="C1470" i="1"/>
  <c r="C1481" i="1"/>
  <c r="F59" i="4"/>
  <c r="H21" i="9"/>
  <c r="G21" i="9"/>
  <c r="D252" i="4"/>
  <c r="D299" i="4"/>
  <c r="F304" i="4"/>
  <c r="E644" i="4"/>
  <c r="D638" i="1" s="1"/>
  <c r="G638" i="1" s="1"/>
  <c r="F417" i="4"/>
  <c r="F530" i="4"/>
  <c r="D529" i="4"/>
  <c r="D237" i="5"/>
  <c r="F28" i="6"/>
  <c r="C1322" i="1"/>
  <c r="E35" i="6"/>
  <c r="D1337" i="1"/>
  <c r="D1376" i="1"/>
  <c r="F82" i="6"/>
  <c r="F36" i="6"/>
  <c r="D35" i="6"/>
  <c r="D141" i="6" s="1"/>
  <c r="F122" i="6"/>
  <c r="D114" i="6"/>
  <c r="E252" i="4"/>
  <c r="F264" i="4"/>
  <c r="D263" i="4"/>
  <c r="E311" i="4"/>
  <c r="D306" i="1" s="1"/>
  <c r="H306" i="1" s="1"/>
  <c r="D643" i="4"/>
  <c r="F416" i="4"/>
  <c r="D580" i="4"/>
  <c r="F585" i="4"/>
  <c r="F594" i="4"/>
  <c r="D593" i="4"/>
  <c r="F8" i="5"/>
  <c r="D7" i="5"/>
  <c r="F78" i="5"/>
  <c r="D177" i="5"/>
  <c r="F180" i="5"/>
  <c r="F207" i="5"/>
  <c r="D206" i="5"/>
  <c r="F5" i="6"/>
  <c r="F6" i="6"/>
  <c r="D1437" i="1"/>
  <c r="F177" i="4"/>
  <c r="F216" i="4"/>
  <c r="D215" i="4"/>
  <c r="E363" i="4"/>
  <c r="D358" i="1" s="1"/>
  <c r="E643" i="4"/>
  <c r="D637" i="1" s="1"/>
  <c r="D421" i="4"/>
  <c r="D12" i="5"/>
  <c r="F45" i="5"/>
  <c r="F70" i="5"/>
  <c r="D69" i="5"/>
  <c r="F234" i="5"/>
  <c r="F130" i="6"/>
  <c r="D129" i="6"/>
  <c r="E147" i="9"/>
  <c r="B147" i="9" s="1"/>
  <c r="B153" i="9"/>
  <c r="E143" i="9"/>
  <c r="B143" i="9" s="1"/>
  <c r="E146" i="5"/>
  <c r="D1124" i="1" s="1"/>
  <c r="E291" i="9"/>
  <c r="B29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M213" i="9"/>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E166" i="9" s="1"/>
  <c r="B166" i="9" s="1"/>
  <c r="H165" i="9"/>
  <c r="G190" i="9"/>
  <c r="E190" i="9" s="1"/>
  <c r="B190" i="9" s="1"/>
  <c r="G165" i="9"/>
  <c r="G164" i="9"/>
  <c r="E164" i="9" s="1"/>
  <c r="B164" i="9" s="1"/>
  <c r="G163" i="9"/>
  <c r="E163" i="9" s="1"/>
  <c r="B163" i="9" s="1"/>
  <c r="G162" i="9"/>
  <c r="E162" i="9" s="1"/>
  <c r="B162" i="9" s="1"/>
  <c r="G161" i="9"/>
  <c r="E161" i="9" s="1"/>
  <c r="B161" i="9" s="1"/>
  <c r="I10" i="9"/>
  <c r="E91" i="9"/>
  <c r="B91" i="9" s="1"/>
  <c r="E95" i="9"/>
  <c r="B95" i="9" s="1"/>
  <c r="E97" i="9"/>
  <c r="B97" i="9" s="1"/>
  <c r="E101" i="9"/>
  <c r="B101" i="9" s="1"/>
  <c r="B113" i="9"/>
  <c r="B145" i="9"/>
  <c r="E290" i="9"/>
  <c r="B290" i="9" s="1"/>
  <c r="B121" i="9"/>
  <c r="B129" i="9"/>
  <c r="B137" i="9"/>
  <c r="B149" i="9"/>
  <c r="B157" i="9"/>
  <c r="F217" i="9"/>
  <c r="B217" i="9" s="1"/>
  <c r="F233" i="9"/>
  <c r="B233" i="9" s="1"/>
  <c r="B248" i="9"/>
  <c r="B258" i="9"/>
  <c r="B264" i="9"/>
  <c r="F229" i="9"/>
  <c r="B229" i="9" s="1"/>
  <c r="B252" i="9"/>
  <c r="B262" i="9"/>
  <c r="B268" i="9"/>
  <c r="F225" i="9"/>
  <c r="B225" i="9" s="1"/>
  <c r="B231" i="9"/>
  <c r="B250" i="9"/>
  <c r="B256" i="9"/>
  <c r="B266" i="9"/>
  <c r="F7" i="4" l="1"/>
  <c r="G1048" i="1"/>
  <c r="H1524" i="1"/>
  <c r="G1524" i="1"/>
  <c r="I35" i="3"/>
  <c r="C1518" i="1"/>
  <c r="E141" i="6"/>
  <c r="F141" i="6" s="1"/>
  <c r="G1300" i="1"/>
  <c r="H1300" i="1"/>
  <c r="I1471" i="1"/>
  <c r="I1463" i="1"/>
  <c r="I1467" i="1"/>
  <c r="I1465" i="1"/>
  <c r="C1453" i="1"/>
  <c r="I1455" i="1"/>
  <c r="D5" i="7"/>
  <c r="H29" i="3" s="1"/>
  <c r="H206" i="1"/>
  <c r="H165" i="1"/>
  <c r="F163" i="4"/>
  <c r="F152" i="4"/>
  <c r="G102" i="1"/>
  <c r="G1219" i="1"/>
  <c r="G1127" i="1"/>
  <c r="H1127" i="1"/>
  <c r="G1007" i="1"/>
  <c r="H1007" i="1"/>
  <c r="E7" i="5"/>
  <c r="H997" i="1"/>
  <c r="G997" i="1"/>
  <c r="F213" i="9"/>
  <c r="B213" i="9" s="1"/>
  <c r="H159" i="1"/>
  <c r="E21" i="9"/>
  <c r="B21" i="9" s="1"/>
  <c r="F106" i="4"/>
  <c r="G103" i="1"/>
  <c r="G3" i="1"/>
  <c r="G19" i="1"/>
  <c r="D1436" i="1"/>
  <c r="I29" i="3"/>
  <c r="G316" i="9"/>
  <c r="E316" i="9" s="1"/>
  <c r="H28" i="3"/>
  <c r="C1435" i="1"/>
  <c r="D68" i="5"/>
  <c r="F69" i="5"/>
  <c r="C1047" i="1"/>
  <c r="H1388" i="1"/>
  <c r="G1388" i="1"/>
  <c r="F363" i="4"/>
  <c r="C358" i="1"/>
  <c r="E6" i="4"/>
  <c r="G306" i="1"/>
  <c r="H31" i="3"/>
  <c r="C1469" i="1"/>
  <c r="E636" i="4"/>
  <c r="D630" i="1" s="1"/>
  <c r="D522" i="1"/>
  <c r="F567" i="4"/>
  <c r="C561" i="1"/>
  <c r="E165" i="9"/>
  <c r="B165" i="9" s="1"/>
  <c r="F129" i="6"/>
  <c r="C1423" i="1"/>
  <c r="F580" i="4"/>
  <c r="C574" i="1"/>
  <c r="F263" i="4"/>
  <c r="C259" i="1"/>
  <c r="D1329" i="1"/>
  <c r="I25" i="3"/>
  <c r="E635" i="4"/>
  <c r="D629" i="1" s="1"/>
  <c r="D298" i="4"/>
  <c r="F299" i="4"/>
  <c r="C294" i="1"/>
  <c r="D42" i="8"/>
  <c r="F459" i="4"/>
  <c r="C453" i="1"/>
  <c r="F133" i="4"/>
  <c r="C129" i="1"/>
  <c r="G1501" i="1"/>
  <c r="H1501" i="1"/>
  <c r="F245" i="5"/>
  <c r="C1222" i="1"/>
  <c r="H310" i="9"/>
  <c r="D1167" i="1"/>
  <c r="G1454" i="1"/>
  <c r="I1444" i="1"/>
  <c r="I1440" i="1"/>
  <c r="D6" i="4"/>
  <c r="G1065" i="1"/>
  <c r="H1112" i="1"/>
  <c r="F421" i="4"/>
  <c r="D420" i="4"/>
  <c r="C415" i="1"/>
  <c r="H25" i="3"/>
  <c r="C1329" i="1"/>
  <c r="F35" i="6"/>
  <c r="H23" i="3"/>
  <c r="C1214" i="1"/>
  <c r="G1437" i="1"/>
  <c r="H1437" i="1"/>
  <c r="G318" i="9"/>
  <c r="E318" i="9" s="1"/>
  <c r="G308" i="9"/>
  <c r="E308" i="9" s="1"/>
  <c r="B308" i="9" s="1"/>
  <c r="F177" i="5"/>
  <c r="D176" i="5"/>
  <c r="C1154" i="1"/>
  <c r="F593" i="4"/>
  <c r="C587" i="1"/>
  <c r="H27" i="3"/>
  <c r="C1408" i="1"/>
  <c r="F114" i="6"/>
  <c r="F146" i="5"/>
  <c r="G1322" i="1"/>
  <c r="H1322" i="1"/>
  <c r="E68" i="5"/>
  <c r="E298" i="4"/>
  <c r="D1453" i="1"/>
  <c r="I30" i="3"/>
  <c r="H1383" i="1"/>
  <c r="G1383" i="1"/>
  <c r="D1153" i="1"/>
  <c r="I22" i="3"/>
  <c r="H1499" i="1"/>
  <c r="G1499" i="1"/>
  <c r="F515" i="4"/>
  <c r="C509" i="1"/>
  <c r="D350" i="4"/>
  <c r="F351" i="4"/>
  <c r="C346" i="1"/>
  <c r="F82" i="4"/>
  <c r="I1449" i="1"/>
  <c r="H1168" i="1"/>
  <c r="I1473" i="1"/>
  <c r="I1457" i="1"/>
  <c r="H638" i="1"/>
  <c r="G78" i="1"/>
  <c r="D6" i="5"/>
  <c r="H20" i="3"/>
  <c r="C985" i="1"/>
  <c r="H1337" i="1"/>
  <c r="G1337" i="1"/>
  <c r="G1481" i="1"/>
  <c r="H1481" i="1"/>
  <c r="E237" i="5"/>
  <c r="D1215" i="1"/>
  <c r="D1435" i="1"/>
  <c r="H1124" i="1"/>
  <c r="G1124" i="1"/>
  <c r="F12" i="5"/>
  <c r="C990" i="1"/>
  <c r="F215" i="4"/>
  <c r="C211" i="1"/>
  <c r="G311" i="9"/>
  <c r="E311" i="9" s="1"/>
  <c r="B311" i="9" s="1"/>
  <c r="F206" i="5"/>
  <c r="C1183" i="1"/>
  <c r="F643" i="4"/>
  <c r="C637" i="1"/>
  <c r="E151" i="4"/>
  <c r="D248" i="1"/>
  <c r="H1376" i="1"/>
  <c r="G1376" i="1"/>
  <c r="D528" i="4"/>
  <c r="F529" i="4"/>
  <c r="C523" i="1"/>
  <c r="F252" i="4"/>
  <c r="C248" i="1"/>
  <c r="H1470" i="1"/>
  <c r="G1470" i="1"/>
  <c r="D1408" i="1"/>
  <c r="I27" i="3"/>
  <c r="D151" i="4"/>
  <c r="F196" i="4"/>
  <c r="C192" i="1"/>
  <c r="G1299" i="1"/>
  <c r="H1299" i="1"/>
  <c r="G310" i="9"/>
  <c r="F190" i="5"/>
  <c r="C1167" i="1"/>
  <c r="F644" i="4"/>
  <c r="F224" i="4"/>
  <c r="C220" i="1"/>
  <c r="F50" i="4"/>
  <c r="I1442" i="1"/>
  <c r="E350" i="4"/>
  <c r="I1451" i="1"/>
  <c r="I1459" i="1"/>
  <c r="G46" i="1"/>
  <c r="G1518" i="1" l="1"/>
  <c r="H1518" i="1"/>
  <c r="I28" i="3"/>
  <c r="C1436" i="1"/>
  <c r="G1436" i="1" s="1"/>
  <c r="E6" i="5"/>
  <c r="D985" i="1"/>
  <c r="I20" i="3"/>
  <c r="F7" i="5"/>
  <c r="D984" i="1"/>
  <c r="I21" i="3"/>
  <c r="D1046" i="1"/>
  <c r="H1329" i="1"/>
  <c r="G1329" i="1"/>
  <c r="H9" i="3"/>
  <c r="H259" i="1"/>
  <c r="G259" i="1"/>
  <c r="I16" i="3"/>
  <c r="E412" i="4"/>
  <c r="D2" i="1"/>
  <c r="B316" i="9"/>
  <c r="E315" i="9"/>
  <c r="I10" i="3" s="1"/>
  <c r="G1167" i="1"/>
  <c r="H1167" i="1"/>
  <c r="H248" i="1"/>
  <c r="G248" i="1"/>
  <c r="D636" i="4"/>
  <c r="F528" i="4"/>
  <c r="C522" i="1"/>
  <c r="H211" i="1"/>
  <c r="G211" i="1"/>
  <c r="H1215" i="1"/>
  <c r="G1215" i="1"/>
  <c r="H346" i="1"/>
  <c r="G346" i="1"/>
  <c r="H1408" i="1"/>
  <c r="G1408" i="1"/>
  <c r="H1154" i="1"/>
  <c r="G1154" i="1"/>
  <c r="E317" i="9"/>
  <c r="B318" i="9"/>
  <c r="H1222" i="1"/>
  <c r="G1222" i="1"/>
  <c r="H129" i="1"/>
  <c r="G129" i="1"/>
  <c r="K1451" i="9"/>
  <c r="G314" i="9"/>
  <c r="E314" i="9" s="1"/>
  <c r="B314" i="9" s="1"/>
  <c r="I34" i="3"/>
  <c r="C1517" i="1"/>
  <c r="G313" i="9"/>
  <c r="E313" i="9" s="1"/>
  <c r="H19" i="9"/>
  <c r="E19" i="9" s="1"/>
  <c r="B19" i="9" s="1"/>
  <c r="H358" i="1"/>
  <c r="G358" i="1"/>
  <c r="G1047" i="1"/>
  <c r="H1047" i="1"/>
  <c r="H1435" i="1"/>
  <c r="G1435" i="1"/>
  <c r="H220" i="1"/>
  <c r="G220" i="1"/>
  <c r="D1214" i="1"/>
  <c r="G1214" i="1" s="1"/>
  <c r="I23" i="3"/>
  <c r="C984" i="1"/>
  <c r="H1453" i="1"/>
  <c r="G1453" i="1"/>
  <c r="F176" i="5"/>
  <c r="D175" i="5"/>
  <c r="G278" i="9" s="1"/>
  <c r="H22" i="3"/>
  <c r="C1153" i="1"/>
  <c r="G415" i="1"/>
  <c r="H415" i="1"/>
  <c r="H294" i="1"/>
  <c r="G294" i="1"/>
  <c r="G574" i="1"/>
  <c r="H574" i="1"/>
  <c r="H192" i="1"/>
  <c r="G192" i="1"/>
  <c r="H1183" i="1"/>
  <c r="G1183" i="1"/>
  <c r="E175" i="5"/>
  <c r="D1152" i="1" s="1"/>
  <c r="F237" i="5"/>
  <c r="E408" i="4"/>
  <c r="D403" i="1" s="1"/>
  <c r="D345" i="1"/>
  <c r="E310" i="9"/>
  <c r="B310" i="9" s="1"/>
  <c r="H523" i="1"/>
  <c r="G523" i="1"/>
  <c r="E289" i="4"/>
  <c r="I17" i="3"/>
  <c r="D147" i="1"/>
  <c r="G990" i="1"/>
  <c r="H990" i="1"/>
  <c r="G985" i="1"/>
  <c r="H985" i="1"/>
  <c r="D408" i="4"/>
  <c r="F350" i="4"/>
  <c r="C345" i="1"/>
  <c r="E407" i="4"/>
  <c r="D402" i="1" s="1"/>
  <c r="D293" i="1"/>
  <c r="G587" i="1"/>
  <c r="H587" i="1"/>
  <c r="F420" i="4"/>
  <c r="D635" i="4"/>
  <c r="C414" i="1"/>
  <c r="F6" i="4"/>
  <c r="H16" i="3"/>
  <c r="D412" i="4"/>
  <c r="C2" i="1"/>
  <c r="H453" i="1"/>
  <c r="G453" i="1"/>
  <c r="G561" i="1"/>
  <c r="H561" i="1"/>
  <c r="H1469" i="1"/>
  <c r="G1469" i="1"/>
  <c r="H21" i="3"/>
  <c r="F68" i="5"/>
  <c r="C1046" i="1"/>
  <c r="D289" i="4"/>
  <c r="H17" i="3"/>
  <c r="F151" i="4"/>
  <c r="C147" i="1"/>
  <c r="H637" i="1"/>
  <c r="G637" i="1"/>
  <c r="H509" i="1"/>
  <c r="G509" i="1"/>
  <c r="D407" i="4"/>
  <c r="F298" i="4"/>
  <c r="C293" i="1"/>
  <c r="H1423" i="1"/>
  <c r="G1423" i="1"/>
  <c r="H1436" i="1" l="1"/>
  <c r="H1214" i="1"/>
  <c r="G285" i="9"/>
  <c r="E285" i="9" s="1"/>
  <c r="B285" i="9" s="1"/>
  <c r="F6" i="5"/>
  <c r="F407" i="4"/>
  <c r="C402" i="1"/>
  <c r="D413" i="4"/>
  <c r="D291" i="4"/>
  <c r="F289" i="4"/>
  <c r="C285" i="1"/>
  <c r="E413" i="4"/>
  <c r="E291" i="4"/>
  <c r="D287" i="1" s="1"/>
  <c r="D285" i="1"/>
  <c r="H8" i="3"/>
  <c r="H984" i="1"/>
  <c r="G984" i="1"/>
  <c r="K3" i="9"/>
  <c r="I9" i="3"/>
  <c r="H278" i="9"/>
  <c r="E278" i="9" s="1"/>
  <c r="H147" i="1"/>
  <c r="G147" i="1"/>
  <c r="G1046" i="1"/>
  <c r="H1046" i="1"/>
  <c r="F635" i="4"/>
  <c r="C629" i="1"/>
  <c r="F408" i="4"/>
  <c r="C403" i="1"/>
  <c r="G1517" i="1"/>
  <c r="H1517" i="1"/>
  <c r="H11" i="3"/>
  <c r="H522" i="1"/>
  <c r="G522" i="1"/>
  <c r="E290" i="4"/>
  <c r="D286" i="1" s="1"/>
  <c r="D639" i="4"/>
  <c r="D414" i="4"/>
  <c r="F412" i="4"/>
  <c r="C407" i="1"/>
  <c r="H345" i="1"/>
  <c r="G345" i="1"/>
  <c r="H293" i="1"/>
  <c r="G293" i="1"/>
  <c r="H2" i="1"/>
  <c r="G2" i="1"/>
  <c r="H1153" i="1"/>
  <c r="G1153" i="1"/>
  <c r="F636" i="4"/>
  <c r="C630" i="1"/>
  <c r="E639" i="4"/>
  <c r="D407" i="1"/>
  <c r="D290" i="4"/>
  <c r="G414" i="1"/>
  <c r="H414" i="1"/>
  <c r="F175" i="5"/>
  <c r="C1152" i="1"/>
  <c r="E312" i="9"/>
  <c r="B313" i="9"/>
  <c r="E277" i="9" l="1"/>
  <c r="I8" i="3" s="1"/>
  <c r="B278" i="9"/>
  <c r="E640" i="4"/>
  <c r="E641" i="4" s="1"/>
  <c r="E415" i="4"/>
  <c r="D410" i="1" s="1"/>
  <c r="D408" i="1"/>
  <c r="D640" i="4"/>
  <c r="F413" i="4"/>
  <c r="D415" i="4"/>
  <c r="C408" i="1"/>
  <c r="E414" i="4"/>
  <c r="D409" i="1" s="1"/>
  <c r="M3" i="9"/>
  <c r="H285" i="1"/>
  <c r="G285" i="1"/>
  <c r="G402" i="1"/>
  <c r="H402" i="1"/>
  <c r="N3" i="9"/>
  <c r="I11" i="3"/>
  <c r="D633" i="1"/>
  <c r="H629" i="1"/>
  <c r="G629" i="1"/>
  <c r="C409" i="1"/>
  <c r="G403" i="1"/>
  <c r="H403" i="1"/>
  <c r="F639" i="4"/>
  <c r="D641" i="4"/>
  <c r="C633" i="1"/>
  <c r="G407" i="1"/>
  <c r="H407" i="1"/>
  <c r="G1152" i="1"/>
  <c r="H1152" i="1"/>
  <c r="F290" i="4"/>
  <c r="C286" i="1"/>
  <c r="H630" i="1"/>
  <c r="G630" i="1"/>
  <c r="F291" i="4"/>
  <c r="C287" i="1"/>
  <c r="F414" i="4" l="1"/>
  <c r="F641" i="4"/>
  <c r="C635" i="1"/>
  <c r="G409" i="1"/>
  <c r="H409" i="1"/>
  <c r="F415" i="4"/>
  <c r="C410" i="1"/>
  <c r="H633" i="1"/>
  <c r="G633" i="1"/>
  <c r="G408" i="1"/>
  <c r="H408" i="1"/>
  <c r="H287" i="1"/>
  <c r="G287" i="1"/>
  <c r="H286" i="1"/>
  <c r="G286" i="1"/>
  <c r="D635" i="1"/>
  <c r="E642" i="4"/>
  <c r="E645" i="4" s="1"/>
  <c r="D634" i="1"/>
  <c r="D642" i="4"/>
  <c r="F640" i="4"/>
  <c r="C634" i="1"/>
  <c r="I18" i="3" l="1"/>
  <c r="D639" i="1"/>
  <c r="E646" i="4"/>
  <c r="G276" i="9" s="1"/>
  <c r="E276" i="9" s="1"/>
  <c r="B276" i="9" s="1"/>
  <c r="D636" i="1"/>
  <c r="G410" i="1"/>
  <c r="H410" i="1"/>
  <c r="H635" i="1"/>
  <c r="G635" i="1"/>
  <c r="D646" i="4"/>
  <c r="F642" i="4"/>
  <c r="C636" i="1"/>
  <c r="H634" i="1"/>
  <c r="G634" i="1"/>
  <c r="D645" i="4"/>
  <c r="H19" i="3" l="1"/>
  <c r="F646" i="4"/>
  <c r="C640" i="1"/>
  <c r="F645" i="4"/>
  <c r="H18" i="3"/>
  <c r="C639" i="1"/>
  <c r="H636" i="1"/>
  <c r="G636" i="1"/>
  <c r="I19" i="3"/>
  <c r="D640" i="1"/>
  <c r="H7" i="3" s="1"/>
  <c r="J3" i="9" l="1"/>
  <c r="H640" i="1"/>
  <c r="G640" i="1"/>
  <c r="H639" i="1"/>
  <c r="G639" i="1"/>
  <c r="G274" i="9" l="1"/>
  <c r="M272" i="9"/>
  <c r="L272" i="9"/>
  <c r="H274" i="9"/>
  <c r="H18" i="9"/>
  <c r="G18" i="9"/>
  <c r="H17" i="9"/>
  <c r="J7" i="9"/>
  <c r="M15" i="9"/>
  <c r="I5" i="9"/>
  <c r="K11" i="9"/>
  <c r="H16" i="9"/>
  <c r="I6" i="9"/>
  <c r="K12" i="9"/>
  <c r="G17" i="9"/>
  <c r="K5" i="9"/>
  <c r="J10" i="9"/>
  <c r="M16" i="9"/>
  <c r="I8" i="9"/>
  <c r="J12" i="9"/>
  <c r="K8" i="9"/>
  <c r="J13" i="9"/>
  <c r="J6" i="9"/>
  <c r="I11" i="9"/>
  <c r="I12" i="9"/>
  <c r="J11" i="9"/>
  <c r="I9" i="9"/>
  <c r="G16" i="9"/>
  <c r="K7" i="9"/>
  <c r="J17" i="9"/>
  <c r="G15" i="9"/>
  <c r="L16" i="9"/>
  <c r="K10" i="9"/>
  <c r="I17" i="9"/>
  <c r="J8" i="9"/>
  <c r="I13" i="9"/>
  <c r="J9" i="9"/>
  <c r="H15" i="9"/>
  <c r="I7" i="9"/>
  <c r="K13" i="9"/>
  <c r="K6" i="9"/>
  <c r="K9" i="9"/>
  <c r="L15" i="9"/>
  <c r="J5" i="9"/>
  <c r="F15" i="9" l="1"/>
  <c r="E16" i="9"/>
  <c r="E18" i="9"/>
  <c r="B18" i="9" s="1"/>
  <c r="E15" i="9"/>
  <c r="F16" i="9"/>
  <c r="E11" i="9"/>
  <c r="B11" i="9" s="1"/>
  <c r="F272" i="9"/>
  <c r="B272" i="9" s="1"/>
  <c r="E9" i="9"/>
  <c r="B9" i="9" s="1"/>
  <c r="E13" i="9"/>
  <c r="B13" i="9" s="1"/>
  <c r="E7" i="9"/>
  <c r="B7" i="9" s="1"/>
  <c r="E8" i="9"/>
  <c r="B8" i="9" s="1"/>
  <c r="E17" i="9"/>
  <c r="B17" i="9" s="1"/>
  <c r="E5" i="9"/>
  <c r="E12" i="9"/>
  <c r="B12" i="9" s="1"/>
  <c r="E10" i="9"/>
  <c r="B10" i="9" s="1"/>
  <c r="E6" i="9"/>
  <c r="B6" i="9" s="1"/>
  <c r="E274" i="9"/>
  <c r="B15" i="9" l="1"/>
  <c r="B16" i="9"/>
  <c r="F20" i="9"/>
  <c r="F14" i="9"/>
  <c r="E14" i="9"/>
  <c r="B274" i="9"/>
  <c r="E20" i="9"/>
  <c r="I7" i="3" s="1"/>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<sst xmlns="http://schemas.openxmlformats.org/spreadsheetml/2006/main" count="4374" uniqueCount="3426">
  <si>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</si>
  <si>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</si>
  <si>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</si>
  <si>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</si>
  <si>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</si>
  <si>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</si>
  <si>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</si>
  <si>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</si>
  <si>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</si>
  <si>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</si>
  <si>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</si>
  <si>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</si>
  <si>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</si>
  <si>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</si>
  <si>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</si>
  <si>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</si>
  <si>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</si>
  <si>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</si>
  <si>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</si>
  <si>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</si>
  <si>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</si>
  <si>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</si>
  <si>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</si>
  <si>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</si>
  <si>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</si>
  <si>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</si>
  <si>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</si>
  <si>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</si>
  <si>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</si>
  <si>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</si>
  <si>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</si>
  <si>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KALNIK</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</si>
  <si>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</si>
  <si>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</si>
  <si>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</si>
  <si>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</si>
  <si>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</si>
  <si>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</si>
  <si>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</si>
  <si>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</si>
  <si>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</si>
  <si>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</si>
  <si>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</si>
  <si>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</si>
  <si>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</si>
  <si>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</si>
  <si>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</si>
  <si>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</si>
  <si>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</si>
  <si>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27931 - OPĆINA KALNIK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</si>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</sst>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740244.88000000012</v>
      </c>
      <c r="D2" s="6">
        <f>'PR-RAS'!E6</f>
        <v>1001133.0000000002</v>
      </c>
      <c r="E2" s="6">
        <v>0</v>
      </c>
      <c r="F2" s="6">
        <v>0</v>
      </c>
      <c r="G2" s="7">
        <f t="shared" ref="G2:G264" si="0">(B2/1000)*(C2*1+D2*2)</f>
        <v>2742.5108800000007</v>
      </c>
      <c r="H2" s="7">
        <f t="shared" ref="H2:H264" si="1">ABS(C2-ROUND(C2,0))+ABS(D2-ROUND(D2,0))</f>
        <v>0.12000000011175871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240292.59000000003</v>
      </c>
      <c r="D3" s="1">
        <f>'PR-RAS'!E7</f>
        <v>324893.02</v>
      </c>
      <c r="E3" s="1">
        <v>0</v>
      </c>
      <c r="F3" s="1">
        <v>0</v>
      </c>
      <c r="G3" s="2">
        <f t="shared" si="0"/>
        <v>1780.1572600000002</v>
      </c>
      <c r="H3" s="2">
        <f t="shared" si="1"/>
        <v>0.42999999999301508</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224309.22000000003</v>
      </c>
      <c r="D4" s="1">
        <f>'PR-RAS'!E8</f>
        <v>304156.12</v>
      </c>
      <c r="E4" s="1">
        <v>0</v>
      </c>
      <c r="F4" s="1">
        <v>0</v>
      </c>
      <c r="G4" s="2">
        <f t="shared" si="0"/>
        <v>2497.86438</v>
      </c>
      <c r="H4" s="2">
        <f t="shared" si="1"/>
        <v>0.34000000002561137</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248813.96</v>
      </c>
      <c r="D5" s="1">
        <f>'PR-RAS'!E9</f>
        <v>310953.32</v>
      </c>
      <c r="E5" s="1">
        <v>0</v>
      </c>
      <c r="F5" s="1">
        <v>0</v>
      </c>
      <c r="G5" s="2">
        <f t="shared" si="0"/>
        <v>3482.8824</v>
      </c>
      <c r="H5" s="2">
        <f t="shared" si="1"/>
        <v>0.36000000001513399</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10038.959999999999</v>
      </c>
      <c r="D6" s="1">
        <f>'PR-RAS'!E10</f>
        <v>0</v>
      </c>
      <c r="E6" s="1">
        <v>0</v>
      </c>
      <c r="F6" s="1">
        <v>0</v>
      </c>
      <c r="G6" s="2">
        <f t="shared" si="0"/>
        <v>50.194799999999994</v>
      </c>
      <c r="H6" s="2">
        <f t="shared" si="1"/>
        <v>4.0000000000873115E-2</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4164.3999999999996</v>
      </c>
      <c r="D7" s="1">
        <f>'PR-RAS'!E11</f>
        <v>0</v>
      </c>
      <c r="E7" s="1">
        <v>0</v>
      </c>
      <c r="F7" s="1">
        <v>0</v>
      </c>
      <c r="G7" s="2">
        <f t="shared" si="0"/>
        <v>24.9864</v>
      </c>
      <c r="H7" s="2">
        <f t="shared" si="1"/>
        <v>0.3999999999996362</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2979.78</v>
      </c>
      <c r="D8" s="1">
        <f>'PR-RAS'!E12</f>
        <v>0</v>
      </c>
      <c r="E8" s="1">
        <v>0</v>
      </c>
      <c r="F8" s="1">
        <v>0</v>
      </c>
      <c r="G8" s="2">
        <f t="shared" si="0"/>
        <v>20.858460000000001</v>
      </c>
      <c r="H8" s="2">
        <f t="shared" si="1"/>
        <v>0.21999999999979991</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41687.879999999997</v>
      </c>
      <c r="D11" s="1">
        <f>'PR-RAS'!E15</f>
        <v>6797.2</v>
      </c>
      <c r="E11" s="1">
        <v>0</v>
      </c>
      <c r="F11" s="1">
        <v>0</v>
      </c>
      <c r="G11" s="2">
        <f t="shared" si="0"/>
        <v>552.82280000000003</v>
      </c>
      <c r="H11" s="2">
        <f t="shared" si="1"/>
        <v>0.32000000000243745</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12390.66</v>
      </c>
      <c r="D19" s="1">
        <f>'PR-RAS'!E23</f>
        <v>17168.5</v>
      </c>
      <c r="E19" s="1">
        <v>0</v>
      </c>
      <c r="F19" s="1">
        <v>0</v>
      </c>
      <c r="G19" s="2">
        <f t="shared" si="0"/>
        <v>841.09788000000003</v>
      </c>
      <c r="H19" s="2">
        <f t="shared" si="1"/>
        <v>0.84000000000014552</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3589.78</v>
      </c>
      <c r="D20" s="1">
        <f>'PR-RAS'!E24</f>
        <v>7103.37</v>
      </c>
      <c r="E20" s="1">
        <v>0</v>
      </c>
      <c r="F20" s="1">
        <v>0</v>
      </c>
      <c r="G20" s="2">
        <f t="shared" si="0"/>
        <v>338.13387999999998</v>
      </c>
      <c r="H20" s="2">
        <f t="shared" si="1"/>
        <v>0.58999999999969077</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8800.8799999999992</v>
      </c>
      <c r="D23" s="1">
        <f>'PR-RAS'!E27</f>
        <v>10065.129999999999</v>
      </c>
      <c r="E23" s="1">
        <v>0</v>
      </c>
      <c r="F23" s="1">
        <v>0</v>
      </c>
      <c r="G23" s="2">
        <f t="shared" si="0"/>
        <v>636.48507999999993</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3592.71</v>
      </c>
      <c r="D25" s="1">
        <f>'PR-RAS'!E29</f>
        <v>3568.4</v>
      </c>
      <c r="E25" s="1">
        <v>0</v>
      </c>
      <c r="F25" s="1">
        <v>0</v>
      </c>
      <c r="G25" s="2">
        <f t="shared" si="0"/>
        <v>257.50824</v>
      </c>
      <c r="H25" s="2">
        <f t="shared" si="1"/>
        <v>0.69000000000005457</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3592.71</v>
      </c>
      <c r="D27" s="1">
        <f>'PR-RAS'!E31</f>
        <v>3568.4</v>
      </c>
      <c r="E27" s="1">
        <v>0</v>
      </c>
      <c r="F27" s="1">
        <v>0</v>
      </c>
      <c r="G27" s="2">
        <f t="shared" si="0"/>
        <v>278.96726000000001</v>
      </c>
      <c r="H27" s="2">
        <f t="shared" si="1"/>
        <v>0.69000000000005457</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421432.82000000007</v>
      </c>
      <c r="D46" s="1">
        <f>'PR-RAS'!E50</f>
        <v>477188.58</v>
      </c>
      <c r="E46" s="1">
        <v>0</v>
      </c>
      <c r="F46" s="1">
        <v>0</v>
      </c>
      <c r="G46" s="2">
        <f t="shared" si="0"/>
        <v>61911.449099999998</v>
      </c>
      <c r="H46" s="2">
        <f t="shared" si="1"/>
        <v>0.59999999991850927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286876.29000000004</v>
      </c>
      <c r="D55" s="1">
        <f>'PR-RAS'!E59</f>
        <v>415035.61</v>
      </c>
      <c r="E55" s="1">
        <v>0</v>
      </c>
      <c r="F55" s="1">
        <v>0</v>
      </c>
      <c r="G55" s="2">
        <f t="shared" si="0"/>
        <v>60315.165540000002</v>
      </c>
      <c r="H55" s="2">
        <f t="shared" si="1"/>
        <v>0.68000000005122274</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217959.45</v>
      </c>
      <c r="D56" s="1">
        <f>'PR-RAS'!E60</f>
        <v>231457.92000000001</v>
      </c>
      <c r="E56" s="1">
        <v>0</v>
      </c>
      <c r="F56" s="1">
        <v>0</v>
      </c>
      <c r="G56" s="2">
        <f t="shared" si="0"/>
        <v>37448.140950000001</v>
      </c>
      <c r="H56" s="2">
        <f t="shared" si="1"/>
        <v>0.52999999999883585</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68916.84</v>
      </c>
      <c r="D57" s="1">
        <f>'PR-RAS'!E61</f>
        <v>183577.69</v>
      </c>
      <c r="E57" s="1">
        <v>0</v>
      </c>
      <c r="F57" s="1">
        <v>0</v>
      </c>
      <c r="G57" s="2">
        <f t="shared" si="0"/>
        <v>24420.044319999997</v>
      </c>
      <c r="H57" s="2">
        <f t="shared" si="1"/>
        <v>0.47000000000116415</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123764.53</v>
      </c>
      <c r="D58" s="1">
        <f>'PR-RAS'!E62</f>
        <v>5200.2</v>
      </c>
      <c r="E58" s="1">
        <v>0</v>
      </c>
      <c r="F58" s="1">
        <v>0</v>
      </c>
      <c r="G58" s="2">
        <f t="shared" si="0"/>
        <v>7647.4010099999996</v>
      </c>
      <c r="H58" s="2">
        <f t="shared" si="1"/>
        <v>0.67000000000098225</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123764.53</v>
      </c>
      <c r="D59" s="1">
        <f>'PR-RAS'!E63</f>
        <v>5200.2</v>
      </c>
      <c r="E59" s="1">
        <v>0</v>
      </c>
      <c r="F59" s="1">
        <v>0</v>
      </c>
      <c r="G59" s="2">
        <f t="shared" si="0"/>
        <v>7781.5659400000004</v>
      </c>
      <c r="H59" s="2">
        <f t="shared" si="1"/>
        <v>0.67000000000098225</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10792</v>
      </c>
      <c r="D64" s="1">
        <f>'PR-RAS'!E68</f>
        <v>56952.77</v>
      </c>
      <c r="E64" s="1">
        <v>0</v>
      </c>
      <c r="F64" s="1">
        <v>0</v>
      </c>
      <c r="G64" s="2">
        <f t="shared" si="0"/>
        <v>7855.9450199999992</v>
      </c>
      <c r="H64" s="2">
        <f t="shared" si="1"/>
        <v>0.23000000000320142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10792</v>
      </c>
      <c r="D65" s="1">
        <f>'PR-RAS'!E69</f>
        <v>56952.77</v>
      </c>
      <c r="E65" s="1">
        <v>0</v>
      </c>
      <c r="F65" s="1">
        <v>0</v>
      </c>
      <c r="G65" s="2">
        <f t="shared" si="0"/>
        <v>7980.6425599999993</v>
      </c>
      <c r="H65" s="2">
        <f t="shared" si="1"/>
        <v>0.23000000000320142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19162.049999999996</v>
      </c>
      <c r="D78" s="1">
        <f>'PR-RAS'!E82</f>
        <v>33889.31</v>
      </c>
      <c r="E78" s="1">
        <v>0</v>
      </c>
      <c r="F78" s="1">
        <v>0</v>
      </c>
      <c r="G78" s="2">
        <f t="shared" si="0"/>
        <v>6694.4315899999983</v>
      </c>
      <c r="H78" s="2">
        <f t="shared" si="1"/>
        <v>0.35999999999330612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4.8500000000000005</v>
      </c>
      <c r="D79" s="1">
        <f>'PR-RAS'!E83</f>
        <v>0.14000000000000001</v>
      </c>
      <c r="E79" s="1">
        <v>0</v>
      </c>
      <c r="F79" s="1">
        <v>0</v>
      </c>
      <c r="G79" s="2">
        <f t="shared" si="0"/>
        <v>0.40014000000000005</v>
      </c>
      <c r="H79" s="2">
        <f t="shared" si="1"/>
        <v>0.28999999999999948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7.0000000000000007E-2</v>
      </c>
      <c r="D81" s="1">
        <f>'PR-RAS'!E85</f>
        <v>0.14000000000000001</v>
      </c>
      <c r="E81" s="1">
        <v>0</v>
      </c>
      <c r="F81" s="1">
        <v>0</v>
      </c>
      <c r="G81" s="2">
        <f t="shared" si="0"/>
        <v>2.8000000000000004E-2</v>
      </c>
      <c r="H81" s="2">
        <f t="shared" si="1"/>
        <v>0.21000000000000002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4.78</v>
      </c>
      <c r="D86" s="1">
        <f>'PR-RAS'!E90</f>
        <v>0</v>
      </c>
      <c r="E86" s="1">
        <v>0</v>
      </c>
      <c r="F86" s="1">
        <v>0</v>
      </c>
      <c r="G86" s="2">
        <f t="shared" si="0"/>
        <v>0.40630000000000005</v>
      </c>
      <c r="H86" s="2">
        <f t="shared" si="1"/>
        <v>0.21999999999999975</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19157.199999999997</v>
      </c>
      <c r="D87" s="1">
        <f>'PR-RAS'!E91</f>
        <v>33889.17</v>
      </c>
      <c r="E87" s="1">
        <v>0</v>
      </c>
      <c r="F87" s="1">
        <v>0</v>
      </c>
      <c r="G87" s="2">
        <f t="shared" si="0"/>
        <v>7476.456439999999</v>
      </c>
      <c r="H87" s="2">
        <f t="shared" si="1"/>
        <v>0.36999999999534339</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5600.58</v>
      </c>
      <c r="D89" s="1">
        <f>'PR-RAS'!E93</f>
        <v>7369.4</v>
      </c>
      <c r="E89" s="1">
        <v>0</v>
      </c>
      <c r="F89" s="1">
        <v>0</v>
      </c>
      <c r="G89" s="2">
        <f t="shared" si="0"/>
        <v>1789.8654399999996</v>
      </c>
      <c r="H89" s="2">
        <f t="shared" si="1"/>
        <v>0.81999999999970896</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13077.66</v>
      </c>
      <c r="D90" s="1">
        <f>'PR-RAS'!E94</f>
        <v>25934.59</v>
      </c>
      <c r="E90" s="1">
        <v>0</v>
      </c>
      <c r="F90" s="1">
        <v>0</v>
      </c>
      <c r="G90" s="2">
        <f t="shared" si="0"/>
        <v>5780.268759999999</v>
      </c>
      <c r="H90" s="2">
        <f t="shared" si="1"/>
        <v>0.75</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478.96</v>
      </c>
      <c r="D93" s="1">
        <f>'PR-RAS'!E97</f>
        <v>585.17999999999995</v>
      </c>
      <c r="E93" s="1">
        <v>0</v>
      </c>
      <c r="F93" s="1">
        <v>0</v>
      </c>
      <c r="G93" s="2">
        <f t="shared" si="0"/>
        <v>151.73743999999999</v>
      </c>
      <c r="H93" s="2">
        <f t="shared" si="1"/>
        <v>0.21999999999997044</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57694.47</v>
      </c>
      <c r="D102" s="1">
        <f>'PR-RAS'!E106</f>
        <v>154250.58000000002</v>
      </c>
      <c r="E102" s="1">
        <v>0</v>
      </c>
      <c r="F102" s="1">
        <v>0</v>
      </c>
      <c r="G102" s="2">
        <f t="shared" si="0"/>
        <v>36985.758630000004</v>
      </c>
      <c r="H102" s="2">
        <f t="shared" si="1"/>
        <v>0.88999999998486601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113.84</v>
      </c>
      <c r="D103" s="1">
        <f>'PR-RAS'!E107</f>
        <v>16.2</v>
      </c>
      <c r="E103" s="1">
        <v>0</v>
      </c>
      <c r="F103" s="1">
        <v>0</v>
      </c>
      <c r="G103" s="2">
        <f t="shared" si="0"/>
        <v>14.91648</v>
      </c>
      <c r="H103" s="2">
        <f t="shared" si="1"/>
        <v>0.35999999999999588</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113.84</v>
      </c>
      <c r="D105" s="1">
        <f>'PR-RAS'!E109</f>
        <v>16.2</v>
      </c>
      <c r="E105" s="1">
        <v>0</v>
      </c>
      <c r="F105" s="1">
        <v>0</v>
      </c>
      <c r="G105" s="2">
        <f t="shared" si="0"/>
        <v>15.208959999999999</v>
      </c>
      <c r="H105" s="2">
        <f t="shared" si="1"/>
        <v>0.35999999999999588</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39740.280000000006</v>
      </c>
      <c r="D108" s="1">
        <f>'PR-RAS'!E112</f>
        <v>133316.87</v>
      </c>
      <c r="E108" s="1">
        <v>0</v>
      </c>
      <c r="F108" s="1">
        <v>0</v>
      </c>
      <c r="G108" s="2">
        <f t="shared" si="0"/>
        <v>32782.020140000001</v>
      </c>
      <c r="H108" s="2">
        <f t="shared" si="1"/>
        <v>0.41000000001076842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29.87</v>
      </c>
      <c r="D110" s="1">
        <f>'PR-RAS'!E114</f>
        <v>0</v>
      </c>
      <c r="E110" s="1">
        <v>0</v>
      </c>
      <c r="F110" s="1">
        <v>0</v>
      </c>
      <c r="G110" s="2">
        <f t="shared" si="0"/>
        <v>3.25583</v>
      </c>
      <c r="H110" s="2">
        <f t="shared" si="1"/>
        <v>0.12999999999999901</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39710.410000000003</v>
      </c>
      <c r="D113" s="1">
        <f>'PR-RAS'!E117</f>
        <v>133316.87</v>
      </c>
      <c r="E113" s="1">
        <v>0</v>
      </c>
      <c r="F113" s="1">
        <v>0</v>
      </c>
      <c r="G113" s="2">
        <f t="shared" si="0"/>
        <v>34310.544800000003</v>
      </c>
      <c r="H113" s="2">
        <f t="shared" si="1"/>
        <v>0.54000000000814907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17840.350000000002</v>
      </c>
      <c r="D116" s="1">
        <f>'PR-RAS'!E120</f>
        <v>20917.509999999998</v>
      </c>
      <c r="E116" s="1">
        <v>0</v>
      </c>
      <c r="F116" s="1">
        <v>0</v>
      </c>
      <c r="G116" s="2">
        <f t="shared" si="0"/>
        <v>6862.6675500000001</v>
      </c>
      <c r="H116" s="2">
        <f t="shared" si="1"/>
        <v>0.8400000000037835</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341.13</v>
      </c>
      <c r="D117" s="1">
        <f>'PR-RAS'!E121</f>
        <v>537.48</v>
      </c>
      <c r="E117" s="1">
        <v>0</v>
      </c>
      <c r="F117" s="1">
        <v>0</v>
      </c>
      <c r="G117" s="2">
        <f t="shared" si="0"/>
        <v>164.26644000000002</v>
      </c>
      <c r="H117" s="2">
        <f t="shared" si="1"/>
        <v>0.61000000000001364</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17499.22</v>
      </c>
      <c r="D118" s="1">
        <f>'PR-RAS'!E122</f>
        <v>20380.03</v>
      </c>
      <c r="E118" s="1">
        <v>0</v>
      </c>
      <c r="F118" s="1">
        <v>0</v>
      </c>
      <c r="G118" s="2">
        <f t="shared" si="0"/>
        <v>6816.3357599999999</v>
      </c>
      <c r="H118" s="2">
        <f t="shared" si="1"/>
        <v>0.25</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1265.45</v>
      </c>
      <c r="D120" s="1">
        <f>'PR-RAS'!E124</f>
        <v>0</v>
      </c>
      <c r="E120" s="1">
        <v>0</v>
      </c>
      <c r="F120" s="1">
        <v>0</v>
      </c>
      <c r="G120" s="2">
        <f t="shared" si="0"/>
        <v>150.58855</v>
      </c>
      <c r="H120" s="2">
        <f t="shared" si="1"/>
        <v>0.45000000000004547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1265.45</v>
      </c>
      <c r="D124" s="1">
        <f>'PR-RAS'!E128</f>
        <v>0</v>
      </c>
      <c r="E124" s="1">
        <v>0</v>
      </c>
      <c r="F124" s="1">
        <v>0</v>
      </c>
      <c r="G124" s="2">
        <f t="shared" si="0"/>
        <v>155.65035</v>
      </c>
      <c r="H124" s="2">
        <f t="shared" si="1"/>
        <v>0.45000000000004547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1265.45</v>
      </c>
      <c r="D125" s="1">
        <f>'PR-RAS'!E129</f>
        <v>0</v>
      </c>
      <c r="E125" s="1">
        <v>0</v>
      </c>
      <c r="F125" s="1">
        <v>0</v>
      </c>
      <c r="G125" s="2">
        <f t="shared" si="0"/>
        <v>156.91580000000002</v>
      </c>
      <c r="H125" s="2">
        <f t="shared" si="1"/>
        <v>0.45000000000004547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397.5</v>
      </c>
      <c r="D135" s="1">
        <f>'PR-RAS'!E139</f>
        <v>10911.51</v>
      </c>
      <c r="E135" s="1">
        <v>0</v>
      </c>
      <c r="F135" s="1">
        <v>0</v>
      </c>
      <c r="G135" s="2">
        <f t="shared" si="0"/>
        <v>2977.5496800000001</v>
      </c>
      <c r="H135" s="2">
        <f t="shared" si="1"/>
        <v>0.98999999999978172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397.5</v>
      </c>
      <c r="D146" s="1">
        <f>'PR-RAS'!E150</f>
        <v>10911.51</v>
      </c>
      <c r="E146" s="1">
        <v>0</v>
      </c>
      <c r="F146" s="1">
        <v>0</v>
      </c>
      <c r="G146" s="2">
        <f t="shared" si="0"/>
        <v>3221.9753999999998</v>
      </c>
      <c r="H146" s="2">
        <f t="shared" si="1"/>
        <v>0.98999999999978172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691455.59000000008</v>
      </c>
      <c r="D147" s="1">
        <f>'PR-RAS'!E151</f>
        <v>635576.01</v>
      </c>
      <c r="E147" s="1">
        <v>0</v>
      </c>
      <c r="F147" s="1">
        <v>0</v>
      </c>
      <c r="G147" s="2">
        <f t="shared" si="0"/>
        <v>286540.71106</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119454.15</v>
      </c>
      <c r="D148" s="1">
        <f>'PR-RAS'!E152</f>
        <v>191195.75</v>
      </c>
      <c r="E148" s="1">
        <v>0</v>
      </c>
      <c r="F148" s="1">
        <v>0</v>
      </c>
      <c r="G148" s="2">
        <f t="shared" si="0"/>
        <v>73771.310549999995</v>
      </c>
      <c r="H148" s="2">
        <f t="shared" si="1"/>
        <v>0.39999999999417923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96042.11</v>
      </c>
      <c r="D149" s="1">
        <f>'PR-RAS'!E153</f>
        <v>158881.4</v>
      </c>
      <c r="E149" s="1">
        <v>0</v>
      </c>
      <c r="F149" s="1">
        <v>0</v>
      </c>
      <c r="G149" s="2">
        <f t="shared" si="0"/>
        <v>61243.126679999994</v>
      </c>
      <c r="H149" s="2">
        <f t="shared" si="1"/>
        <v>0.50999999999476131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96042.11</v>
      </c>
      <c r="D150" s="1">
        <f>'PR-RAS'!E154</f>
        <v>158881.4</v>
      </c>
      <c r="E150" s="1">
        <v>0</v>
      </c>
      <c r="F150" s="1">
        <v>0</v>
      </c>
      <c r="G150" s="2">
        <f t="shared" si="0"/>
        <v>61656.931589999993</v>
      </c>
      <c r="H150" s="2">
        <f t="shared" si="1"/>
        <v>0.50999999999476131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4014.95</v>
      </c>
      <c r="D154" s="1">
        <f>'PR-RAS'!E158</f>
        <v>6102.92</v>
      </c>
      <c r="E154" s="1">
        <v>0</v>
      </c>
      <c r="F154" s="1">
        <v>0</v>
      </c>
      <c r="G154" s="2">
        <f t="shared" si="0"/>
        <v>2481.78087</v>
      </c>
      <c r="H154" s="2">
        <f t="shared" si="1"/>
        <v>0.13000000000010914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19397.09</v>
      </c>
      <c r="D155" s="1">
        <f>'PR-RAS'!E159</f>
        <v>26211.43</v>
      </c>
      <c r="E155" s="1">
        <v>0</v>
      </c>
      <c r="F155" s="1">
        <v>0</v>
      </c>
      <c r="G155" s="2">
        <f t="shared" si="0"/>
        <v>11060.272299999999</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19397.09</v>
      </c>
      <c r="D157" s="1">
        <f>'PR-RAS'!E161</f>
        <v>26211.43</v>
      </c>
      <c r="E157" s="1">
        <v>0</v>
      </c>
      <c r="F157" s="1">
        <v>0</v>
      </c>
      <c r="G157" s="2">
        <f t="shared" si="0"/>
        <v>11203.912199999999</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522495.30999999994</v>
      </c>
      <c r="D159" s="1">
        <f>'PR-RAS'!E163</f>
        <v>393800.01</v>
      </c>
      <c r="E159" s="1">
        <v>0</v>
      </c>
      <c r="F159" s="1">
        <v>0</v>
      </c>
      <c r="G159" s="2">
        <f t="shared" si="0"/>
        <v>206995.06214000002</v>
      </c>
      <c r="H159" s="2">
        <f t="shared" si="1"/>
        <v>0.31999999994877726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6629.93</v>
      </c>
      <c r="D160" s="1">
        <f>'PR-RAS'!E164</f>
        <v>11411.59</v>
      </c>
      <c r="E160" s="1">
        <v>0</v>
      </c>
      <c r="F160" s="1">
        <v>0</v>
      </c>
      <c r="G160" s="2">
        <f t="shared" si="0"/>
        <v>4683.0444900000002</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640</v>
      </c>
      <c r="D161" s="1">
        <f>'PR-RAS'!E165</f>
        <v>200</v>
      </c>
      <c r="E161" s="1">
        <v>0</v>
      </c>
      <c r="F161" s="1">
        <v>0</v>
      </c>
      <c r="G161" s="2">
        <f t="shared" si="0"/>
        <v>166.4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5972.33</v>
      </c>
      <c r="D162" s="1">
        <f>'PR-RAS'!E166</f>
        <v>9071.7900000000009</v>
      </c>
      <c r="E162" s="1">
        <v>0</v>
      </c>
      <c r="F162" s="1">
        <v>0</v>
      </c>
      <c r="G162" s="2">
        <f t="shared" si="0"/>
        <v>3882.6615100000008</v>
      </c>
      <c r="H162" s="2">
        <f t="shared" si="1"/>
        <v>0.53999999999905413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2023.16</v>
      </c>
      <c r="E163" s="1">
        <v>0</v>
      </c>
      <c r="F163" s="1">
        <v>0</v>
      </c>
      <c r="G163" s="2">
        <f t="shared" si="0"/>
        <v>655.50384000000008</v>
      </c>
      <c r="H163" s="2">
        <f t="shared" si="1"/>
        <v>0.16000000000008185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17.600000000000001</v>
      </c>
      <c r="D164" s="1">
        <f>'PR-RAS'!E168</f>
        <v>116.64</v>
      </c>
      <c r="E164" s="1">
        <v>0</v>
      </c>
      <c r="F164" s="1">
        <v>0</v>
      </c>
      <c r="G164" s="2">
        <f t="shared" si="0"/>
        <v>40.893439999999998</v>
      </c>
      <c r="H164" s="2">
        <f t="shared" si="1"/>
        <v>0.75999999999999801</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78268.84</v>
      </c>
      <c r="D165" s="1">
        <f>'PR-RAS'!E169</f>
        <v>66356.92</v>
      </c>
      <c r="E165" s="1">
        <v>0</v>
      </c>
      <c r="F165" s="1">
        <v>0</v>
      </c>
      <c r="G165" s="2">
        <f t="shared" si="0"/>
        <v>34601.159520000001</v>
      </c>
      <c r="H165" s="2">
        <f t="shared" si="1"/>
        <v>0.24000000000523869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10326.26</v>
      </c>
      <c r="D166" s="1">
        <f>'PR-RAS'!E170</f>
        <v>10714.91</v>
      </c>
      <c r="E166" s="1">
        <v>0</v>
      </c>
      <c r="F166" s="1">
        <v>0</v>
      </c>
      <c r="G166" s="2">
        <f t="shared" si="0"/>
        <v>5239.7532000000001</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25360.29</v>
      </c>
      <c r="D167" s="1">
        <f>'PR-RAS'!E171</f>
        <v>21633.97</v>
      </c>
      <c r="E167" s="1">
        <v>0</v>
      </c>
      <c r="F167" s="1">
        <v>0</v>
      </c>
      <c r="G167" s="2">
        <f t="shared" si="0"/>
        <v>11392.286180000003</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23016.99</v>
      </c>
      <c r="D168" s="1">
        <f>'PR-RAS'!E172</f>
        <v>22629.7</v>
      </c>
      <c r="E168" s="1">
        <v>0</v>
      </c>
      <c r="F168" s="1">
        <v>0</v>
      </c>
      <c r="G168" s="2">
        <f t="shared" si="0"/>
        <v>11402.157130000001</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9031.65</v>
      </c>
      <c r="D169" s="1">
        <f>'PR-RAS'!E173</f>
        <v>9277.11</v>
      </c>
      <c r="E169" s="1">
        <v>0</v>
      </c>
      <c r="F169" s="1">
        <v>0</v>
      </c>
      <c r="G169" s="2">
        <f t="shared" si="0"/>
        <v>4634.4261600000009</v>
      </c>
      <c r="H169" s="2">
        <f t="shared" si="1"/>
        <v>0.46000000000094587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10533.65</v>
      </c>
      <c r="D170" s="1">
        <f>'PR-RAS'!E174</f>
        <v>2101.23</v>
      </c>
      <c r="E170" s="1">
        <v>0</v>
      </c>
      <c r="F170" s="1">
        <v>0</v>
      </c>
      <c r="G170" s="2">
        <f t="shared" si="0"/>
        <v>2490.4025900000001</v>
      </c>
      <c r="H170" s="2">
        <f t="shared" si="1"/>
        <v>0.58000000000038199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377381.54</v>
      </c>
      <c r="D173" s="1">
        <f>'PR-RAS'!E177</f>
        <v>247901.39</v>
      </c>
      <c r="E173" s="1">
        <v>0</v>
      </c>
      <c r="F173" s="1">
        <v>0</v>
      </c>
      <c r="G173" s="2">
        <f t="shared" si="0"/>
        <v>150187.70303999999</v>
      </c>
      <c r="H173" s="2">
        <f t="shared" si="1"/>
        <v>0.8500000000349246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3382.66</v>
      </c>
      <c r="D174" s="1">
        <f>'PR-RAS'!E178</f>
        <v>3641.95</v>
      </c>
      <c r="E174" s="1">
        <v>0</v>
      </c>
      <c r="F174" s="1">
        <v>0</v>
      </c>
      <c r="G174" s="2">
        <f t="shared" si="0"/>
        <v>1845.3148799999997</v>
      </c>
      <c r="H174" s="2">
        <f t="shared" si="1"/>
        <v>0.39000000000032742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287943.64</v>
      </c>
      <c r="D175" s="1">
        <f>'PR-RAS'!E179</f>
        <v>110303.41</v>
      </c>
      <c r="E175" s="1">
        <v>0</v>
      </c>
      <c r="F175" s="1">
        <v>0</v>
      </c>
      <c r="G175" s="2">
        <f t="shared" si="0"/>
        <v>88487.780039999998</v>
      </c>
      <c r="H175" s="2">
        <f t="shared" si="1"/>
        <v>0.76999999998952262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787.35</v>
      </c>
      <c r="D176" s="1">
        <f>'PR-RAS'!E180</f>
        <v>8560.4699999999993</v>
      </c>
      <c r="E176" s="1">
        <v>0</v>
      </c>
      <c r="F176" s="1">
        <v>0</v>
      </c>
      <c r="G176" s="2">
        <f t="shared" si="0"/>
        <v>3133.9507499999995</v>
      </c>
      <c r="H176" s="2">
        <f t="shared" si="1"/>
        <v>0.8199999999993679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2578.85</v>
      </c>
      <c r="D177" s="1">
        <f>'PR-RAS'!E181</f>
        <v>5564.91</v>
      </c>
      <c r="E177" s="1">
        <v>0</v>
      </c>
      <c r="F177" s="1">
        <v>0</v>
      </c>
      <c r="G177" s="2">
        <f t="shared" si="0"/>
        <v>2412.7259199999999</v>
      </c>
      <c r="H177" s="2">
        <f t="shared" si="1"/>
        <v>0.24000000000023647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11997.51</v>
      </c>
      <c r="D178" s="1">
        <f>'PR-RAS'!E182</f>
        <v>0</v>
      </c>
      <c r="E178" s="1">
        <v>0</v>
      </c>
      <c r="F178" s="1">
        <v>0</v>
      </c>
      <c r="G178" s="2">
        <f t="shared" si="0"/>
        <v>2123.5592699999997</v>
      </c>
      <c r="H178" s="2">
        <f t="shared" si="1"/>
        <v>0.48999999999978172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3419.3</v>
      </c>
      <c r="D179" s="1">
        <f>'PR-RAS'!E183</f>
        <v>13362.95</v>
      </c>
      <c r="E179" s="1">
        <v>0</v>
      </c>
      <c r="F179" s="1">
        <v>0</v>
      </c>
      <c r="G179" s="2">
        <f t="shared" si="0"/>
        <v>5365.8455999999996</v>
      </c>
      <c r="H179" s="2">
        <f t="shared" si="1"/>
        <v>0.3499999999994543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29353.25</v>
      </c>
      <c r="D180" s="1">
        <f>'PR-RAS'!E184</f>
        <v>81677.820000000007</v>
      </c>
      <c r="E180" s="1">
        <v>0</v>
      </c>
      <c r="F180" s="1">
        <v>0</v>
      </c>
      <c r="G180" s="2">
        <f t="shared" si="0"/>
        <v>34494.891309999999</v>
      </c>
      <c r="H180" s="2">
        <f t="shared" si="1"/>
        <v>0.42999999999301508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9905.15</v>
      </c>
      <c r="D181" s="1">
        <f>'PR-RAS'!E185</f>
        <v>7224.21</v>
      </c>
      <c r="E181" s="1">
        <v>0</v>
      </c>
      <c r="F181" s="1">
        <v>0</v>
      </c>
      <c r="G181" s="2">
        <f t="shared" si="0"/>
        <v>4383.6426000000001</v>
      </c>
      <c r="H181" s="2">
        <f t="shared" si="1"/>
        <v>0.35999999999967258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28013.83</v>
      </c>
      <c r="D182" s="1">
        <f>'PR-RAS'!E186</f>
        <v>17565.669999999998</v>
      </c>
      <c r="E182" s="1">
        <v>0</v>
      </c>
      <c r="F182" s="1">
        <v>0</v>
      </c>
      <c r="G182" s="2">
        <f t="shared" si="0"/>
        <v>11429.27577</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60215</v>
      </c>
      <c r="D184" s="1">
        <f>'PR-RAS'!E188</f>
        <v>68130.11</v>
      </c>
      <c r="E184" s="1">
        <v>0</v>
      </c>
      <c r="F184" s="1">
        <v>0</v>
      </c>
      <c r="G184" s="2">
        <f t="shared" si="0"/>
        <v>35954.965259999997</v>
      </c>
      <c r="H184" s="2">
        <f t="shared" si="1"/>
        <v>0.11000000000058208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14648.81</v>
      </c>
      <c r="D185" s="1">
        <f>'PR-RAS'!E189</f>
        <v>1347.46</v>
      </c>
      <c r="E185" s="1">
        <v>0</v>
      </c>
      <c r="F185" s="1">
        <v>0</v>
      </c>
      <c r="G185" s="2">
        <f t="shared" si="0"/>
        <v>3191.2463199999997</v>
      </c>
      <c r="H185" s="2">
        <f t="shared" si="1"/>
        <v>0.6500000000005457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1259.42</v>
      </c>
      <c r="D186" s="1">
        <f>'PR-RAS'!E190</f>
        <v>567.49</v>
      </c>
      <c r="E186" s="1">
        <v>0</v>
      </c>
      <c r="F186" s="1">
        <v>0</v>
      </c>
      <c r="G186" s="2">
        <f t="shared" si="0"/>
        <v>442.964</v>
      </c>
      <c r="H186" s="2">
        <f t="shared" si="1"/>
        <v>0.91000000000008185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1028.75</v>
      </c>
      <c r="D187" s="1">
        <f>'PR-RAS'!E191</f>
        <v>4587.82</v>
      </c>
      <c r="E187" s="1">
        <v>0</v>
      </c>
      <c r="F187" s="1">
        <v>0</v>
      </c>
      <c r="G187" s="2">
        <f t="shared" si="0"/>
        <v>1898.0165399999998</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2121.1999999999998</v>
      </c>
      <c r="D188" s="1">
        <f>'PR-RAS'!E192</f>
        <v>602.4</v>
      </c>
      <c r="E188" s="1">
        <v>0</v>
      </c>
      <c r="F188" s="1">
        <v>0</v>
      </c>
      <c r="G188" s="2">
        <f t="shared" si="0"/>
        <v>621.96199999999999</v>
      </c>
      <c r="H188" s="2">
        <f t="shared" si="1"/>
        <v>0.59999999999979536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1164.6400000000001</v>
      </c>
      <c r="D189" s="1">
        <f>'PR-RAS'!E193</f>
        <v>27199.64</v>
      </c>
      <c r="E189" s="1">
        <v>0</v>
      </c>
      <c r="F189" s="1">
        <v>0</v>
      </c>
      <c r="G189" s="2">
        <f t="shared" si="0"/>
        <v>10446.016959999999</v>
      </c>
      <c r="H189" s="2">
        <f t="shared" si="1"/>
        <v>0.72000000000048203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464.52</v>
      </c>
      <c r="D190" s="1">
        <f>'PR-RAS'!E194</f>
        <v>0</v>
      </c>
      <c r="E190" s="1">
        <v>0</v>
      </c>
      <c r="F190" s="1">
        <v>0</v>
      </c>
      <c r="G190" s="2">
        <f t="shared" si="0"/>
        <v>87.794280000000001</v>
      </c>
      <c r="H190" s="2">
        <f t="shared" si="1"/>
        <v>0.48000000000001819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39527.660000000003</v>
      </c>
      <c r="D191" s="1">
        <f>'PR-RAS'!E195</f>
        <v>33825.300000000003</v>
      </c>
      <c r="E191" s="1">
        <v>0</v>
      </c>
      <c r="F191" s="1">
        <v>0</v>
      </c>
      <c r="G191" s="2">
        <f t="shared" si="0"/>
        <v>20363.869400000003</v>
      </c>
      <c r="H191" s="2">
        <f t="shared" si="1"/>
        <v>0.63999999999941792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26792.79</v>
      </c>
      <c r="D192" s="1">
        <f>'PR-RAS'!E196</f>
        <v>3485.94</v>
      </c>
      <c r="E192" s="1">
        <v>0</v>
      </c>
      <c r="F192" s="1">
        <v>0</v>
      </c>
      <c r="G192" s="2">
        <f t="shared" si="0"/>
        <v>6449.0519699999995</v>
      </c>
      <c r="H192" s="2">
        <f t="shared" si="1"/>
        <v>0.26999999999907232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26792.79</v>
      </c>
      <c r="D206" s="1">
        <f>'PR-RAS'!E210</f>
        <v>3485.94</v>
      </c>
      <c r="E206" s="1">
        <v>0</v>
      </c>
      <c r="F206" s="1">
        <v>0</v>
      </c>
      <c r="G206" s="2">
        <f t="shared" si="0"/>
        <v>6921.757349999999</v>
      </c>
      <c r="H206" s="2">
        <f t="shared" si="1"/>
        <v>0.26999999999907232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1583.24</v>
      </c>
      <c r="D207" s="1">
        <f>'PR-RAS'!E211</f>
        <v>3260.58</v>
      </c>
      <c r="E207" s="1">
        <v>0</v>
      </c>
      <c r="F207" s="1">
        <v>0</v>
      </c>
      <c r="G207" s="2">
        <f t="shared" si="0"/>
        <v>1669.5063999999998</v>
      </c>
      <c r="H207" s="2">
        <f t="shared" si="1"/>
        <v>0.66000000000008185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24855.69</v>
      </c>
      <c r="D209" s="1">
        <f>'PR-RAS'!E213</f>
        <v>0</v>
      </c>
      <c r="E209" s="1">
        <v>0</v>
      </c>
      <c r="F209" s="1">
        <v>0</v>
      </c>
      <c r="G209" s="2">
        <f t="shared" si="0"/>
        <v>5169.9835199999998</v>
      </c>
      <c r="H209" s="2">
        <f t="shared" si="1"/>
        <v>0.31000000000130967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353.86</v>
      </c>
      <c r="D210" s="1">
        <f>'PR-RAS'!E214</f>
        <v>225.36</v>
      </c>
      <c r="E210" s="1">
        <v>0</v>
      </c>
      <c r="F210" s="1">
        <v>0</v>
      </c>
      <c r="G210" s="2">
        <f t="shared" si="0"/>
        <v>168.15722</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1064.48</v>
      </c>
      <c r="D220" s="1">
        <f>'PR-RAS'!E224</f>
        <v>932.87</v>
      </c>
      <c r="E220" s="1">
        <v>0</v>
      </c>
      <c r="F220" s="1">
        <v>0</v>
      </c>
      <c r="G220" s="2">
        <f t="shared" si="0"/>
        <v>641.71818000000007</v>
      </c>
      <c r="H220" s="2">
        <f t="shared" si="1"/>
        <v>0.61000000000001364</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1064.48</v>
      </c>
      <c r="D232" s="1">
        <f>'PR-RAS'!E236</f>
        <v>932.87</v>
      </c>
      <c r="E232" s="1">
        <v>0</v>
      </c>
      <c r="F232" s="1">
        <v>0</v>
      </c>
      <c r="G232" s="2">
        <f t="shared" si="0"/>
        <v>676.88082000000009</v>
      </c>
      <c r="H232" s="2">
        <f t="shared" si="1"/>
        <v>0.61000000000001364</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1064.48</v>
      </c>
      <c r="D233" s="1">
        <f>'PR-RAS'!E237</f>
        <v>932.87</v>
      </c>
      <c r="E233" s="1">
        <v>0</v>
      </c>
      <c r="F233" s="1">
        <v>0</v>
      </c>
      <c r="G233" s="2">
        <f t="shared" si="0"/>
        <v>679.81104000000005</v>
      </c>
      <c r="H233" s="2">
        <f t="shared" si="1"/>
        <v>0.61000000000001364</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5899.0499999999993</v>
      </c>
      <c r="D248" s="1">
        <f>'PR-RAS'!E252</f>
        <v>18422.27</v>
      </c>
      <c r="E248" s="1">
        <v>0</v>
      </c>
      <c r="F248" s="1">
        <v>0</v>
      </c>
      <c r="G248" s="2">
        <f t="shared" si="0"/>
        <v>10557.666729999999</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5899.0499999999993</v>
      </c>
      <c r="D255" s="1">
        <f>'PR-RAS'!E259</f>
        <v>18422.27</v>
      </c>
      <c r="E255" s="1">
        <v>0</v>
      </c>
      <c r="F255" s="1">
        <v>0</v>
      </c>
      <c r="G255" s="2">
        <f t="shared" si="0"/>
        <v>10856.871859999999</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955.9</v>
      </c>
      <c r="D256" s="1">
        <f>'PR-RAS'!E260</f>
        <v>3270.12</v>
      </c>
      <c r="E256" s="1">
        <v>0</v>
      </c>
      <c r="F256" s="1">
        <v>0</v>
      </c>
      <c r="G256" s="2">
        <f t="shared" si="0"/>
        <v>1911.5156999999999</v>
      </c>
      <c r="H256" s="2">
        <f t="shared" si="1"/>
        <v>0.2199999999999136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4943.1499999999996</v>
      </c>
      <c r="D257" s="1">
        <f>'PR-RAS'!E261</f>
        <v>15152.15</v>
      </c>
      <c r="E257" s="1">
        <v>0</v>
      </c>
      <c r="F257" s="1">
        <v>0</v>
      </c>
      <c r="G257" s="2">
        <f t="shared" si="0"/>
        <v>9023.3472000000002</v>
      </c>
      <c r="H257" s="2">
        <f t="shared" si="1"/>
        <v>0.2999999999992724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15749.81</v>
      </c>
      <c r="D259" s="1">
        <f>'PR-RAS'!E263</f>
        <v>27739.17</v>
      </c>
      <c r="E259" s="1">
        <v>0</v>
      </c>
      <c r="F259" s="1">
        <v>0</v>
      </c>
      <c r="G259" s="2">
        <f t="shared" si="0"/>
        <v>18376.862699999998</v>
      </c>
      <c r="H259" s="2">
        <f t="shared" si="1"/>
        <v>0.35999999999876309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15749.81</v>
      </c>
      <c r="D260" s="1">
        <f>'PR-RAS'!E264</f>
        <v>27139.17</v>
      </c>
      <c r="E260" s="1">
        <v>0</v>
      </c>
      <c r="F260" s="1">
        <v>0</v>
      </c>
      <c r="G260" s="2">
        <f t="shared" si="0"/>
        <v>18137.290849999998</v>
      </c>
      <c r="H260" s="2">
        <f t="shared" si="1"/>
        <v>0.35999999999876309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15749.81</v>
      </c>
      <c r="D261" s="1">
        <f>'PR-RAS'!E265</f>
        <v>27139.17</v>
      </c>
      <c r="E261" s="1">
        <v>0</v>
      </c>
      <c r="F261" s="1">
        <v>0</v>
      </c>
      <c r="G261" s="2">
        <f t="shared" si="0"/>
        <v>18207.319</v>
      </c>
      <c r="H261" s="2">
        <f t="shared" si="1"/>
        <v>0.35999999999876309</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600</v>
      </c>
      <c r="E269" s="1">
        <v>0</v>
      </c>
      <c r="F269" s="1">
        <v>0</v>
      </c>
      <c r="G269" s="2">
        <f t="shared" si="8"/>
        <v>321.60000000000002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600</v>
      </c>
      <c r="E270" s="1">
        <v>0</v>
      </c>
      <c r="F270" s="1">
        <v>0</v>
      </c>
      <c r="G270" s="2">
        <f t="shared" si="8"/>
        <v>322.8</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691455.59000000008</v>
      </c>
      <c r="D285" s="1">
        <f>'PR-RAS'!E289</f>
        <v>635576.01</v>
      </c>
      <c r="E285" s="1">
        <v>0</v>
      </c>
      <c r="F285" s="1">
        <v>0</v>
      </c>
      <c r="G285" s="2">
        <f t="shared" si="8"/>
        <v>557380.56123999995</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48789.290000000037</v>
      </c>
      <c r="D286" s="1">
        <f>'PR-RAS'!E290</f>
        <v>365556.99000000022</v>
      </c>
      <c r="E286" s="1">
        <v>0</v>
      </c>
      <c r="F286" s="1">
        <v>0</v>
      </c>
      <c r="G286" s="2">
        <f t="shared" si="8"/>
        <v>222272.43195000011</v>
      </c>
      <c r="H286" s="2">
        <f t="shared" si="9"/>
        <v>0.29999999981373549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195.71</v>
      </c>
      <c r="D288" s="1">
        <f>'PR-RAS'!E292</f>
        <v>0</v>
      </c>
      <c r="E288" s="1">
        <v>0</v>
      </c>
      <c r="F288" s="1">
        <v>0</v>
      </c>
      <c r="G288" s="2">
        <f t="shared" si="8"/>
        <v>56.168769999999995</v>
      </c>
      <c r="H288" s="2">
        <f t="shared" si="9"/>
        <v>0.28999999999999204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2643.5</v>
      </c>
      <c r="E289" s="1">
        <v>0</v>
      </c>
      <c r="F289" s="1">
        <v>0</v>
      </c>
      <c r="G289" s="2">
        <f t="shared" si="8"/>
        <v>1522.6559999999999</v>
      </c>
      <c r="H289" s="2">
        <f t="shared" si="9"/>
        <v>0.5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87505.1</v>
      </c>
      <c r="D290" s="1">
        <f>'PR-RAS'!E294</f>
        <v>102767.74</v>
      </c>
      <c r="E290" s="1">
        <v>0</v>
      </c>
      <c r="F290" s="1">
        <v>0</v>
      </c>
      <c r="G290" s="2">
        <f t="shared" si="8"/>
        <v>84688.727620000005</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13000</v>
      </c>
      <c r="E293" s="1">
        <v>0</v>
      </c>
      <c r="F293" s="1">
        <v>0</v>
      </c>
      <c r="G293" s="2">
        <f t="shared" si="8"/>
        <v>7591.9999999999991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13000</v>
      </c>
      <c r="E294" s="1">
        <v>0</v>
      </c>
      <c r="F294" s="1">
        <v>0</v>
      </c>
      <c r="G294" s="2">
        <f t="shared" si="8"/>
        <v>7618</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13000</v>
      </c>
      <c r="E295" s="1">
        <v>0</v>
      </c>
      <c r="F295" s="1">
        <v>0</v>
      </c>
      <c r="G295" s="2">
        <f t="shared" si="8"/>
        <v>7644</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13000</v>
      </c>
      <c r="E296" s="1">
        <v>0</v>
      </c>
      <c r="F296" s="1">
        <v>0</v>
      </c>
      <c r="G296" s="2">
        <f t="shared" si="8"/>
        <v>7670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43015.03</v>
      </c>
      <c r="D345" s="1">
        <f>'PR-RAS'!E350</f>
        <v>187294.64</v>
      </c>
      <c r="E345" s="1">
        <v>0</v>
      </c>
      <c r="F345" s="1">
        <v>0</v>
      </c>
      <c r="G345" s="2">
        <f t="shared" si="8"/>
        <v>143655.88264</v>
      </c>
      <c r="H345" s="2">
        <f t="shared" si="9"/>
        <v>0.38999999998486601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5250</v>
      </c>
      <c r="E346" s="1">
        <v>0</v>
      </c>
      <c r="F346" s="1">
        <v>0</v>
      </c>
      <c r="G346" s="2">
        <f t="shared" si="8"/>
        <v>3622.4999999999995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5250</v>
      </c>
      <c r="E347" s="1">
        <v>0</v>
      </c>
      <c r="F347" s="1">
        <v>0</v>
      </c>
      <c r="G347" s="2">
        <f t="shared" si="8"/>
        <v>3632.9999999999995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5250</v>
      </c>
      <c r="E348" s="1">
        <v>0</v>
      </c>
      <c r="F348" s="1">
        <v>0</v>
      </c>
      <c r="G348" s="2">
        <f t="shared" si="8"/>
        <v>3643.4999999999995</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43015.03</v>
      </c>
      <c r="D358" s="1">
        <f>'PR-RAS'!E363</f>
        <v>137794.64000000001</v>
      </c>
      <c r="E358" s="1">
        <v>0</v>
      </c>
      <c r="F358" s="1">
        <v>0</v>
      </c>
      <c r="G358" s="2">
        <f t="shared" si="8"/>
        <v>113741.73867000002</v>
      </c>
      <c r="H358" s="2">
        <f t="shared" si="9"/>
        <v>0.38999999998486601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25415.48</v>
      </c>
      <c r="D359" s="1">
        <f>'PR-RAS'!E364</f>
        <v>137794.64000000001</v>
      </c>
      <c r="E359" s="1">
        <v>0</v>
      </c>
      <c r="F359" s="1">
        <v>0</v>
      </c>
      <c r="G359" s="2">
        <f t="shared" si="8"/>
        <v>107759.70408</v>
      </c>
      <c r="H359" s="2">
        <f t="shared" si="9"/>
        <v>0.8399999999855936</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121544.64</v>
      </c>
      <c r="E362" s="1">
        <v>0</v>
      </c>
      <c r="F362" s="1">
        <v>0</v>
      </c>
      <c r="G362" s="2">
        <f t="shared" si="8"/>
        <v>87755.230079999994</v>
      </c>
      <c r="H362" s="2">
        <f t="shared" si="9"/>
        <v>0.36000000000058208</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25415.48</v>
      </c>
      <c r="D363" s="1">
        <f>'PR-RAS'!E368</f>
        <v>16250</v>
      </c>
      <c r="E363" s="1">
        <v>0</v>
      </c>
      <c r="F363" s="1">
        <v>0</v>
      </c>
      <c r="G363" s="2">
        <f t="shared" si="8"/>
        <v>20965.403759999997</v>
      </c>
      <c r="H363" s="2">
        <f t="shared" si="9"/>
        <v>0.47999999999956344</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17599.55</v>
      </c>
      <c r="D364" s="1">
        <f>'PR-RAS'!E369</f>
        <v>0</v>
      </c>
      <c r="E364" s="1">
        <v>0</v>
      </c>
      <c r="F364" s="1">
        <v>0</v>
      </c>
      <c r="G364" s="2">
        <f t="shared" si="8"/>
        <v>6388.6366499999995</v>
      </c>
      <c r="H364" s="2">
        <f t="shared" si="9"/>
        <v>0.4500000000007276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5196.91</v>
      </c>
      <c r="D365" s="1">
        <f>'PR-RAS'!E370</f>
        <v>0</v>
      </c>
      <c r="E365" s="1">
        <v>0</v>
      </c>
      <c r="F365" s="1">
        <v>0</v>
      </c>
      <c r="G365" s="2">
        <f t="shared" si="8"/>
        <v>1891.6752399999998</v>
      </c>
      <c r="H365" s="2">
        <f t="shared" si="9"/>
        <v>9.0000000000145519E-2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3019.28</v>
      </c>
      <c r="D366" s="1">
        <f>'PR-RAS'!E371</f>
        <v>0</v>
      </c>
      <c r="E366" s="1">
        <v>0</v>
      </c>
      <c r="F366" s="1">
        <v>0</v>
      </c>
      <c r="G366" s="2">
        <f t="shared" si="8"/>
        <v>1102.0372</v>
      </c>
      <c r="H366" s="2">
        <f t="shared" si="9"/>
        <v>0.28000000000020009</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4497.5</v>
      </c>
      <c r="D369" s="1">
        <f>'PR-RAS'!E374</f>
        <v>0</v>
      </c>
      <c r="E369" s="1">
        <v>0</v>
      </c>
      <c r="F369" s="1">
        <v>0</v>
      </c>
      <c r="G369" s="2">
        <f t="shared" si="8"/>
        <v>1655.08</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4885.8599999999997</v>
      </c>
      <c r="D371" s="1">
        <f>'PR-RAS'!E376</f>
        <v>0</v>
      </c>
      <c r="E371" s="1">
        <v>0</v>
      </c>
      <c r="F371" s="1">
        <v>0</v>
      </c>
      <c r="G371" s="2">
        <f t="shared" si="8"/>
        <v>1807.7681999999998</v>
      </c>
      <c r="H371" s="2">
        <f t="shared" si="9"/>
        <v>0.14000000000032742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44250</v>
      </c>
      <c r="E397" s="1">
        <v>0</v>
      </c>
      <c r="F397" s="1">
        <v>0</v>
      </c>
      <c r="G397" s="2">
        <f t="shared" si="8"/>
        <v>35046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44250</v>
      </c>
      <c r="E398" s="1">
        <v>0</v>
      </c>
      <c r="F398" s="1">
        <v>0</v>
      </c>
      <c r="G398" s="2">
        <f t="shared" si="8"/>
        <v>35134.5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43015.03</v>
      </c>
      <c r="D403" s="1">
        <f>'PR-RAS'!E408</f>
        <v>174294.64</v>
      </c>
      <c r="E403" s="1">
        <v>0</v>
      </c>
      <c r="F403" s="1">
        <v>0</v>
      </c>
      <c r="G403" s="2">
        <f t="shared" si="8"/>
        <v>157424.93262000004</v>
      </c>
      <c r="H403" s="2">
        <f t="shared" si="9"/>
        <v>0.38999999998486601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8613.4699999999993</v>
      </c>
      <c r="D405" s="1">
        <f>'PR-RAS'!E410</f>
        <v>0</v>
      </c>
      <c r="E405" s="1">
        <v>0</v>
      </c>
      <c r="F405" s="1">
        <v>0</v>
      </c>
      <c r="G405" s="2">
        <f t="shared" si="8"/>
        <v>3479.8418799999999</v>
      </c>
      <c r="H405" s="2">
        <f t="shared" si="9"/>
        <v>0.46999999999934516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132.72</v>
      </c>
      <c r="D406" s="1">
        <f>'PR-RAS'!E411</f>
        <v>0</v>
      </c>
      <c r="E406" s="1">
        <v>0</v>
      </c>
      <c r="F406" s="1">
        <v>0</v>
      </c>
      <c r="G406" s="2">
        <f t="shared" si="8"/>
        <v>53.751600000000003</v>
      </c>
      <c r="H406" s="2">
        <f t="shared" si="9"/>
        <v>0.28000000000000114</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740244.88000000012</v>
      </c>
      <c r="D407" s="1">
        <f>'PR-RAS'!E412</f>
        <v>1014133.0000000002</v>
      </c>
      <c r="E407" s="1">
        <v>0</v>
      </c>
      <c r="F407" s="1">
        <v>0</v>
      </c>
      <c r="G407" s="2">
        <f t="shared" si="8"/>
        <v>1124015.4172800004</v>
      </c>
      <c r="H407" s="2">
        <f t="shared" si="9"/>
        <v>0.12000000011175871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734470.62000000011</v>
      </c>
      <c r="D408" s="1">
        <f>'PR-RAS'!E413</f>
        <v>822870.65</v>
      </c>
      <c r="E408" s="1">
        <v>0</v>
      </c>
      <c r="F408" s="1">
        <v>0</v>
      </c>
      <c r="G408" s="2">
        <f t="shared" si="8"/>
        <v>968746.25143999991</v>
      </c>
      <c r="H408" s="2">
        <f t="shared" si="9"/>
        <v>0.72999999986495823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5774.2600000000093</v>
      </c>
      <c r="D409" s="1">
        <f>'PR-RAS'!E414</f>
        <v>191262.35000000021</v>
      </c>
      <c r="E409" s="1">
        <v>0</v>
      </c>
      <c r="F409" s="1">
        <v>0</v>
      </c>
      <c r="G409" s="2">
        <f t="shared" si="8"/>
        <v>158425.97568000018</v>
      </c>
      <c r="H409" s="2">
        <f t="shared" si="9"/>
        <v>0.61000000021886081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8417.76</v>
      </c>
      <c r="D412" s="1">
        <f>'PR-RAS'!E417</f>
        <v>2643.5</v>
      </c>
      <c r="E412" s="1">
        <v>0</v>
      </c>
      <c r="F412" s="1">
        <v>0</v>
      </c>
      <c r="G412" s="2">
        <f t="shared" si="8"/>
        <v>5632.6563599999999</v>
      </c>
      <c r="H412" s="2">
        <f t="shared" si="9"/>
        <v>0.73999999999978172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87637.82</v>
      </c>
      <c r="D413" s="1">
        <f>'PR-RAS'!E418</f>
        <v>102767.74</v>
      </c>
      <c r="E413" s="1">
        <v>0</v>
      </c>
      <c r="F413" s="1">
        <v>0</v>
      </c>
      <c r="G413" s="2">
        <f t="shared" si="8"/>
        <v>120787.39960000002</v>
      </c>
      <c r="H413" s="2">
        <f t="shared" si="9"/>
        <v>0.43999999998777639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778.09</v>
      </c>
      <c r="E631" s="1">
        <v>0</v>
      </c>
      <c r="F631" s="1">
        <v>0</v>
      </c>
      <c r="G631" s="2">
        <f t="shared" si="10"/>
        <v>980.39340000000004</v>
      </c>
      <c r="H631" s="2">
        <f t="shared" si="11"/>
        <v>9.0000000000031832E-2</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740244.88000000012</v>
      </c>
      <c r="D633" s="1">
        <f>'PR-RAS'!E639</f>
        <v>1014133.0000000002</v>
      </c>
      <c r="E633" s="1">
        <v>0</v>
      </c>
      <c r="F633" s="1">
        <v>0</v>
      </c>
      <c r="G633" s="2">
        <f t="shared" si="10"/>
        <v>1749698.8761600005</v>
      </c>
      <c r="H633" s="2">
        <f t="shared" si="11"/>
        <v>0.12000000011175871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734470.62000000011</v>
      </c>
      <c r="D634" s="1">
        <f>'PR-RAS'!E640</f>
        <v>822870.65</v>
      </c>
      <c r="E634" s="1">
        <v>0</v>
      </c>
      <c r="F634" s="1">
        <v>0</v>
      </c>
      <c r="G634" s="2">
        <f t="shared" si="10"/>
        <v>1506674.14536</v>
      </c>
      <c r="H634" s="2">
        <f t="shared" si="11"/>
        <v>0.72999999986495823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5774.2600000000093</v>
      </c>
      <c r="D635" s="1">
        <f>'PR-RAS'!E641</f>
        <v>191262.35000000021</v>
      </c>
      <c r="E635" s="1">
        <v>0</v>
      </c>
      <c r="F635" s="1">
        <v>0</v>
      </c>
      <c r="G635" s="2">
        <f t="shared" si="10"/>
        <v>246181.54064000028</v>
      </c>
      <c r="H635" s="2">
        <f t="shared" si="11"/>
        <v>0.61000000021886081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8417.76</v>
      </c>
      <c r="D638" s="1">
        <f>'PR-RAS'!E644</f>
        <v>1865.4099999999999</v>
      </c>
      <c r="E638" s="1">
        <v>0</v>
      </c>
      <c r="F638" s="1">
        <v>0</v>
      </c>
      <c r="G638" s="2">
        <f t="shared" si="10"/>
        <v>7738.6454599999997</v>
      </c>
      <c r="H638" s="2">
        <f t="shared" si="11"/>
        <v>0.6499999999996362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189396.94000000021</v>
      </c>
      <c r="E639" s="1">
        <v>0</v>
      </c>
      <c r="F639" s="1">
        <v>0</v>
      </c>
      <c r="G639" s="2">
        <f t="shared" si="10"/>
        <v>241670.49544000026</v>
      </c>
      <c r="H639" s="2">
        <f t="shared" si="11"/>
        <v>5.999999979394488E-2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2643.4999999999909</v>
      </c>
      <c r="D640" s="1">
        <f>'PR-RAS'!E646</f>
        <v>0</v>
      </c>
      <c r="E640" s="1">
        <v>0</v>
      </c>
      <c r="F640" s="1">
        <v>0</v>
      </c>
      <c r="G640" s="2">
        <f t="shared" si="10"/>
        <v>1689.1964999999943</v>
      </c>
      <c r="H640" s="2">
        <f t="shared" si="11"/>
        <v>0.49999999999090505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208.33</v>
      </c>
      <c r="D641" s="1">
        <f>'PR-RAS'!E647</f>
        <v>208.33</v>
      </c>
      <c r="E641" s="1">
        <v>0</v>
      </c>
      <c r="F641" s="1">
        <v>0</v>
      </c>
      <c r="G641" s="2">
        <f t="shared" si="10"/>
        <v>399.99360000000001</v>
      </c>
      <c r="H641" s="2">
        <f t="shared" si="11"/>
        <v>0.66000000000002501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21749.88</v>
      </c>
      <c r="D642" s="1">
        <f>'PR-RAS'!E649</f>
        <v>137087.82</v>
      </c>
      <c r="E642" s="1">
        <v>0</v>
      </c>
      <c r="F642" s="1">
        <v>0</v>
      </c>
      <c r="G642" s="2">
        <f t="shared" si="10"/>
        <v>189688.25832000002</v>
      </c>
      <c r="H642" s="2">
        <f t="shared" si="11"/>
        <v>0.29999999999199645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839040.87</v>
      </c>
      <c r="D643" s="1">
        <f>'PR-RAS'!E650</f>
        <v>1171295.67</v>
      </c>
      <c r="E643" s="1">
        <v>0</v>
      </c>
      <c r="F643" s="1">
        <v>0</v>
      </c>
      <c r="G643" s="2">
        <f t="shared" si="10"/>
        <v>2042607.87882</v>
      </c>
      <c r="H643" s="2">
        <f t="shared" si="11"/>
        <v>0.46000000007916242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728848.09</v>
      </c>
      <c r="D644" s="1">
        <f>'PR-RAS'!E651</f>
        <v>1080291.8500000001</v>
      </c>
      <c r="E644" s="1">
        <v>0</v>
      </c>
      <c r="F644" s="1">
        <v>0</v>
      </c>
      <c r="G644" s="2">
        <f t="shared" si="10"/>
        <v>1857904.6409700001</v>
      </c>
      <c r="H644" s="2">
        <f t="shared" si="11"/>
        <v>0.23999999987427145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131942.66000000003</v>
      </c>
      <c r="D645" s="1">
        <f>'PR-RAS'!E652</f>
        <v>228091.6399999999</v>
      </c>
      <c r="E645" s="1">
        <v>0</v>
      </c>
      <c r="F645" s="1">
        <v>0</v>
      </c>
      <c r="G645" s="2">
        <f t="shared" si="10"/>
        <v>378753.10535999987</v>
      </c>
      <c r="H645" s="2">
        <f t="shared" si="11"/>
        <v>0.70000000006984919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816.76</v>
      </c>
      <c r="D651" s="1">
        <f>'PR-RAS'!E658</f>
        <v>4083.93</v>
      </c>
      <c r="E651" s="1">
        <v>0</v>
      </c>
      <c r="F651" s="1">
        <v>0</v>
      </c>
      <c r="G651" s="2">
        <f t="shared" si="10"/>
        <v>5840.0029999999997</v>
      </c>
      <c r="H651" s="2">
        <f t="shared" si="11"/>
        <v>0.3100000000001728</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217959.45</v>
      </c>
      <c r="D654" s="1">
        <f>'PR-RAS'!E661</f>
        <v>231457.92000000001</v>
      </c>
      <c r="E654" s="1">
        <v>0</v>
      </c>
      <c r="F654" s="1">
        <v>0</v>
      </c>
      <c r="G654" s="2">
        <f t="shared" si="10"/>
        <v>444611.56437000004</v>
      </c>
      <c r="H654" s="2">
        <f t="shared" si="11"/>
        <v>0.52999999999883585</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68916.84</v>
      </c>
      <c r="D658" s="1">
        <f>'PR-RAS'!E665</f>
        <v>183577.69</v>
      </c>
      <c r="E658" s="1">
        <v>0</v>
      </c>
      <c r="F658" s="1">
        <v>0</v>
      </c>
      <c r="G658" s="2">
        <f t="shared" si="10"/>
        <v>286499.44854000001</v>
      </c>
      <c r="H658" s="2">
        <f t="shared" si="11"/>
        <v>0.47000000000116415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123764.53</v>
      </c>
      <c r="D663" s="1">
        <f>'PR-RAS'!E670</f>
        <v>5200.2</v>
      </c>
      <c r="E663" s="1">
        <v>0</v>
      </c>
      <c r="F663" s="1">
        <v>0</v>
      </c>
      <c r="G663" s="2">
        <f t="shared" si="10"/>
        <v>88817.183659999995</v>
      </c>
      <c r="H663" s="2">
        <f t="shared" si="11"/>
        <v>0.67000000000098225</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10792</v>
      </c>
      <c r="D668" s="1">
        <f>'PR-RAS'!E675</f>
        <v>56952.77</v>
      </c>
      <c r="E668" s="1">
        <v>0</v>
      </c>
      <c r="F668" s="1">
        <v>0</v>
      </c>
      <c r="G668" s="2">
        <f t="shared" si="10"/>
        <v>83173.259179999994</v>
      </c>
      <c r="H668" s="2">
        <f t="shared" si="11"/>
        <v>0.23000000000320142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39709.82</v>
      </c>
      <c r="D703" s="1">
        <f>'PR-RAS'!E710</f>
        <v>54230.5</v>
      </c>
      <c r="E703" s="1">
        <v>0</v>
      </c>
      <c r="F703" s="1">
        <v>0</v>
      </c>
      <c r="G703" s="2">
        <f t="shared" si="10"/>
        <v>104015.91563999999</v>
      </c>
      <c r="H703" s="2">
        <f t="shared" si="11"/>
        <v>0.68000000000029104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5972.33</v>
      </c>
      <c r="D711" s="1">
        <f>'PR-RAS'!E718</f>
        <v>0</v>
      </c>
      <c r="E711" s="1">
        <v>0</v>
      </c>
      <c r="F711" s="1">
        <v>0</v>
      </c>
      <c r="G711" s="2">
        <f t="shared" si="10"/>
        <v>4240.3543</v>
      </c>
      <c r="H711" s="2">
        <f t="shared" si="11"/>
        <v>0.32999999999992724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223.41</v>
      </c>
      <c r="D713" s="1">
        <f>'PR-RAS'!E720</f>
        <v>0</v>
      </c>
      <c r="E713" s="1">
        <v>0</v>
      </c>
      <c r="F713" s="1">
        <v>0</v>
      </c>
      <c r="G713" s="2">
        <f t="shared" si="10"/>
        <v>159.06791999999999</v>
      </c>
      <c r="H713" s="2">
        <f t="shared" si="11"/>
        <v>0.40999999999999659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15709.9</v>
      </c>
      <c r="D714" s="1">
        <f>'PR-RAS'!E721</f>
        <v>0</v>
      </c>
      <c r="E714" s="1">
        <v>0</v>
      </c>
      <c r="F714" s="1">
        <v>0</v>
      </c>
      <c r="G714" s="2">
        <f t="shared" si="10"/>
        <v>11201.1587</v>
      </c>
      <c r="H714" s="2">
        <f t="shared" si="11"/>
        <v>0.1000000000003638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3096.43</v>
      </c>
      <c r="D715" s="1">
        <f>'PR-RAS'!E722</f>
        <v>0</v>
      </c>
      <c r="E715" s="1">
        <v>0</v>
      </c>
      <c r="F715" s="1">
        <v>0</v>
      </c>
      <c r="G715" s="2">
        <f t="shared" si="10"/>
        <v>2210.8510199999996</v>
      </c>
      <c r="H715" s="2">
        <f t="shared" si="11"/>
        <v>0.42999999999983629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3555.46</v>
      </c>
      <c r="D718" s="1">
        <f>'PR-RAS'!E725</f>
        <v>0</v>
      </c>
      <c r="E718" s="1">
        <v>0</v>
      </c>
      <c r="F718" s="1">
        <v>0</v>
      </c>
      <c r="G718" s="2">
        <f t="shared" si="10"/>
        <v>2549.2648199999999</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3270.12</v>
      </c>
      <c r="E814" s="1">
        <v>0</v>
      </c>
      <c r="F814" s="1">
        <v>0</v>
      </c>
      <c r="G814" s="2">
        <f t="shared" si="18"/>
        <v>5317.2151199999998</v>
      </c>
      <c r="H814" s="2">
        <f t="shared" si="19"/>
        <v>0.11999999999989086</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955.9</v>
      </c>
      <c r="D816" s="1">
        <f>'PR-RAS'!E823</f>
        <v>0</v>
      </c>
      <c r="E816" s="1">
        <v>0</v>
      </c>
      <c r="F816" s="1">
        <v>0</v>
      </c>
      <c r="G816" s="2">
        <f t="shared" si="18"/>
        <v>779.05849999999998</v>
      </c>
      <c r="H816" s="2">
        <f t="shared" si="19"/>
        <v>0.10000000000002274</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4122.99</v>
      </c>
      <c r="E818" s="1">
        <v>0</v>
      </c>
      <c r="F818" s="1">
        <v>0</v>
      </c>
      <c r="G818" s="2">
        <f t="shared" si="18"/>
        <v>6736.9656599999989</v>
      </c>
      <c r="H818" s="2">
        <f t="shared" si="19"/>
        <v>1.0000000000218279E-2</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5229.16</v>
      </c>
      <c r="E819" s="1">
        <v>0</v>
      </c>
      <c r="F819" s="1">
        <v>0</v>
      </c>
      <c r="G819" s="2">
        <f t="shared" si="18"/>
        <v>8554.9057599999996</v>
      </c>
      <c r="H819" s="2">
        <f t="shared" si="19"/>
        <v>0.15999999999985448</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4943.1499999999996</v>
      </c>
      <c r="D821" s="1">
        <f>'PR-RAS'!E828</f>
        <v>5800</v>
      </c>
      <c r="E821" s="1">
        <v>0</v>
      </c>
      <c r="F821" s="1">
        <v>0</v>
      </c>
      <c r="G821" s="2">
        <f t="shared" si="18"/>
        <v>13565.383</v>
      </c>
      <c r="H821" s="2">
        <f t="shared" si="19"/>
        <v>0.1499999999996362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3321573.5199999996</v>
      </c>
      <c r="D984" s="6">
        <f>BILANCA!E6</f>
        <v>3534938.2500000005</v>
      </c>
      <c r="E984" s="6">
        <v>0</v>
      </c>
      <c r="F984" s="6">
        <v>0</v>
      </c>
      <c r="G984" s="7">
        <f t="shared" ref="G984:G1241" si="22">B984/1000*C984+B984/500*D984</f>
        <v>10391.45002</v>
      </c>
      <c r="H984" s="7">
        <f t="shared" si="19"/>
        <v>0.73000000091269612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3025767.2399999998</v>
      </c>
      <c r="D985" s="1">
        <f>BILANCA!E7</f>
        <v>3060494.4600000004</v>
      </c>
      <c r="E985" s="1">
        <v>0</v>
      </c>
      <c r="F985" s="1">
        <v>0</v>
      </c>
      <c r="G985" s="2">
        <f t="shared" si="22"/>
        <v>18293.512320000002</v>
      </c>
      <c r="H985" s="2">
        <f t="shared" si="19"/>
        <v>0.70000000018626451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74323.199999999997</v>
      </c>
      <c r="D986" s="1">
        <f>BILANCA!E8</f>
        <v>68982.2</v>
      </c>
      <c r="E986" s="1">
        <v>0</v>
      </c>
      <c r="F986" s="1">
        <v>0</v>
      </c>
      <c r="G986" s="2">
        <f t="shared" si="22"/>
        <v>636.86279999999999</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74323.199999999997</v>
      </c>
      <c r="D987" s="1">
        <f>BILANCA!E9</f>
        <v>68982.2</v>
      </c>
      <c r="E987" s="1">
        <v>0</v>
      </c>
      <c r="F987" s="1">
        <v>0</v>
      </c>
      <c r="G987" s="2">
        <f t="shared" si="22"/>
        <v>849.15039999999999</v>
      </c>
      <c r="H987" s="2">
        <f t="shared" si="19"/>
        <v>0.39999999999417923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2951229.8899999997</v>
      </c>
      <c r="D990" s="1">
        <f>BILANCA!E12</f>
        <v>2991298.1100000003</v>
      </c>
      <c r="E990" s="1">
        <v>0</v>
      </c>
      <c r="F990" s="1">
        <v>0</v>
      </c>
      <c r="G990" s="2">
        <f t="shared" si="22"/>
        <v>62536.782770000005</v>
      </c>
      <c r="H990" s="2">
        <f t="shared" si="19"/>
        <v>0.22000000067055225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2897647.76</v>
      </c>
      <c r="D991" s="1">
        <f>BILANCA!E13</f>
        <v>2955503.7600000002</v>
      </c>
      <c r="E991" s="1">
        <v>0</v>
      </c>
      <c r="F991" s="1">
        <v>0</v>
      </c>
      <c r="G991" s="2">
        <f t="shared" si="22"/>
        <v>70469.242240000007</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44250</v>
      </c>
      <c r="E992" s="1">
        <v>0</v>
      </c>
      <c r="F992" s="1">
        <v>0</v>
      </c>
      <c r="G992" s="2">
        <f t="shared" si="22"/>
        <v>796.49999999999989</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1327441.95</v>
      </c>
      <c r="D993" s="1">
        <f>BILANCA!E15</f>
        <v>1327441.95</v>
      </c>
      <c r="E993" s="1">
        <v>0</v>
      </c>
      <c r="F993" s="1">
        <v>0</v>
      </c>
      <c r="G993" s="2">
        <f t="shared" si="22"/>
        <v>39823.258499999996</v>
      </c>
      <c r="H993" s="2">
        <f t="shared" si="19"/>
        <v>0.10000000009313226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1224356.19</v>
      </c>
      <c r="D994" s="1">
        <f>BILANCA!E16</f>
        <v>1345900.83</v>
      </c>
      <c r="E994" s="1">
        <v>0</v>
      </c>
      <c r="F994" s="1">
        <v>0</v>
      </c>
      <c r="G994" s="2">
        <f t="shared" si="22"/>
        <v>43077.736349999999</v>
      </c>
      <c r="H994" s="2">
        <f t="shared" si="19"/>
        <v>0.35999999986961484</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1332913.23</v>
      </c>
      <c r="D995" s="1">
        <f>BILANCA!E17</f>
        <v>1343339.79</v>
      </c>
      <c r="E995" s="1">
        <v>0</v>
      </c>
      <c r="F995" s="1">
        <v>0</v>
      </c>
      <c r="G995" s="2">
        <f t="shared" si="22"/>
        <v>48235.113720000001</v>
      </c>
      <c r="H995" s="2">
        <f t="shared" si="19"/>
        <v>0.43999999994412065</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987063.61</v>
      </c>
      <c r="D996" s="1">
        <f>BILANCA!E18</f>
        <v>1105428.81</v>
      </c>
      <c r="E996" s="1">
        <v>0</v>
      </c>
      <c r="F996" s="1">
        <v>0</v>
      </c>
      <c r="G996" s="2">
        <f t="shared" si="22"/>
        <v>41572.975989999999</v>
      </c>
      <c r="H996" s="2">
        <f t="shared" si="19"/>
        <v>0.57999999995809048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42234.37999999999</v>
      </c>
      <c r="D997" s="1">
        <f>BILANCA!E19</f>
        <v>30298.559999999983</v>
      </c>
      <c r="E997" s="1">
        <v>0</v>
      </c>
      <c r="F997" s="1">
        <v>0</v>
      </c>
      <c r="G997" s="2">
        <f t="shared" si="22"/>
        <v>1439.6409999999994</v>
      </c>
      <c r="H997" s="2">
        <f t="shared" si="19"/>
        <v>0.82000000000698492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20842.82</v>
      </c>
      <c r="D998" s="1">
        <f>BILANCA!E20</f>
        <v>20842.82</v>
      </c>
      <c r="E998" s="1">
        <v>0</v>
      </c>
      <c r="F998" s="1">
        <v>0</v>
      </c>
      <c r="G998" s="2">
        <f t="shared" si="22"/>
        <v>937.92689999999993</v>
      </c>
      <c r="H998" s="2">
        <f t="shared" si="19"/>
        <v>0.36000000000058208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22375.39</v>
      </c>
      <c r="D999" s="1">
        <f>BILANCA!E21</f>
        <v>22375.39</v>
      </c>
      <c r="E999" s="1">
        <v>0</v>
      </c>
      <c r="F999" s="1">
        <v>0</v>
      </c>
      <c r="G999" s="2">
        <f t="shared" si="22"/>
        <v>1074.01872</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22407.98</v>
      </c>
      <c r="D1000" s="1">
        <f>BILANCA!E22</f>
        <v>22407.98</v>
      </c>
      <c r="E1000" s="1">
        <v>0</v>
      </c>
      <c r="F1000" s="1">
        <v>0</v>
      </c>
      <c r="G1000" s="2">
        <f t="shared" si="22"/>
        <v>1142.8069800000001</v>
      </c>
      <c r="H1000" s="2">
        <f t="shared" si="19"/>
        <v>4.0000000000873115E-2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7007.29</v>
      </c>
      <c r="D1002" s="1">
        <f>BILANCA!E24</f>
        <v>7007.29</v>
      </c>
      <c r="E1002" s="1">
        <v>0</v>
      </c>
      <c r="F1002" s="1">
        <v>0</v>
      </c>
      <c r="G1002" s="2">
        <f t="shared" si="22"/>
        <v>399.41552999999999</v>
      </c>
      <c r="H1002" s="2">
        <f t="shared" si="19"/>
        <v>0.57999999999992724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76927.820000000007</v>
      </c>
      <c r="D1004" s="1">
        <f>BILANCA!E26</f>
        <v>76927.820000000007</v>
      </c>
      <c r="E1004" s="1">
        <v>0</v>
      </c>
      <c r="F1004" s="1">
        <v>0</v>
      </c>
      <c r="G1004" s="2">
        <f t="shared" si="22"/>
        <v>4846.4526600000008</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107326.92</v>
      </c>
      <c r="D1006" s="1">
        <f>BILANCA!E28</f>
        <v>119262.74</v>
      </c>
      <c r="E1006" s="1">
        <v>0</v>
      </c>
      <c r="F1006" s="1">
        <v>0</v>
      </c>
      <c r="G1006" s="2">
        <f t="shared" si="22"/>
        <v>7954.6052</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608.30999999999949</v>
      </c>
      <c r="D1007" s="1">
        <f>BILANCA!E29</f>
        <v>276.5</v>
      </c>
      <c r="E1007" s="1">
        <v>0</v>
      </c>
      <c r="F1007" s="1">
        <v>0</v>
      </c>
      <c r="G1007" s="2">
        <f t="shared" si="22"/>
        <v>27.871439999999989</v>
      </c>
      <c r="H1007" s="2">
        <f t="shared" si="19"/>
        <v>0.80999999999949068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13070.15</v>
      </c>
      <c r="D1008" s="1">
        <f>BILANCA!E30</f>
        <v>13070.15</v>
      </c>
      <c r="E1008" s="1">
        <v>0</v>
      </c>
      <c r="F1008" s="1">
        <v>0</v>
      </c>
      <c r="G1008" s="2">
        <f t="shared" si="22"/>
        <v>980.26125000000002</v>
      </c>
      <c r="H1008" s="2">
        <f t="shared" si="19"/>
        <v>0.2999999999992724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12461.84</v>
      </c>
      <c r="D1012" s="1">
        <f>BILANCA!E34</f>
        <v>12793.65</v>
      </c>
      <c r="E1012" s="1">
        <v>0</v>
      </c>
      <c r="F1012" s="1">
        <v>0</v>
      </c>
      <c r="G1012" s="2">
        <f t="shared" si="22"/>
        <v>1103.42506</v>
      </c>
      <c r="H1012" s="2">
        <f t="shared" si="19"/>
        <v>0.51000000000021828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228.63000000000002</v>
      </c>
      <c r="D1013" s="1">
        <f>BILANCA!E35</f>
        <v>211.05000000000004</v>
      </c>
      <c r="E1013" s="1">
        <v>0</v>
      </c>
      <c r="F1013" s="1">
        <v>0</v>
      </c>
      <c r="G1013" s="2">
        <f t="shared" si="22"/>
        <v>19.521900000000002</v>
      </c>
      <c r="H1013" s="2">
        <f t="shared" si="19"/>
        <v>0.42000000000001592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351.72</v>
      </c>
      <c r="D1017" s="1">
        <f>BILANCA!E39</f>
        <v>351.72</v>
      </c>
      <c r="E1017" s="1">
        <v>0</v>
      </c>
      <c r="F1017" s="1">
        <v>0</v>
      </c>
      <c r="G1017" s="2">
        <f t="shared" si="22"/>
        <v>35.875440000000005</v>
      </c>
      <c r="H1017" s="2">
        <f t="shared" si="19"/>
        <v>0.55999999999994543</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123.09</v>
      </c>
      <c r="D1018" s="1">
        <f>BILANCA!E40</f>
        <v>140.66999999999999</v>
      </c>
      <c r="E1018" s="1">
        <v>0</v>
      </c>
      <c r="F1018" s="1">
        <v>0</v>
      </c>
      <c r="G1018" s="2">
        <f t="shared" si="22"/>
        <v>14.155049999999999</v>
      </c>
      <c r="H1018" s="2">
        <f t="shared" si="19"/>
        <v>0.42000000000001592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10510.809999999998</v>
      </c>
      <c r="D1023" s="1">
        <f>BILANCA!E45</f>
        <v>5008.2399999999907</v>
      </c>
      <c r="E1023" s="1">
        <v>0</v>
      </c>
      <c r="F1023" s="1">
        <v>0</v>
      </c>
      <c r="G1023" s="2">
        <f t="shared" si="22"/>
        <v>821.09159999999918</v>
      </c>
      <c r="H1023" s="2">
        <f t="shared" si="19"/>
        <v>0.42999999999301508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3461.44</v>
      </c>
      <c r="D1025" s="1">
        <f>BILANCA!E47</f>
        <v>3461.44</v>
      </c>
      <c r="E1025" s="1">
        <v>0</v>
      </c>
      <c r="F1025" s="1">
        <v>0</v>
      </c>
      <c r="G1025" s="2">
        <f t="shared" si="22"/>
        <v>436.14143999999999</v>
      </c>
      <c r="H1025" s="2">
        <f t="shared" si="19"/>
        <v>0.88000000000010914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276001.8</v>
      </c>
      <c r="D1027" s="1">
        <f>BILANCA!E49</f>
        <v>276001.8</v>
      </c>
      <c r="E1027" s="1">
        <v>0</v>
      </c>
      <c r="F1027" s="1">
        <v>0</v>
      </c>
      <c r="G1027" s="2">
        <f t="shared" si="22"/>
        <v>36432.237599999993</v>
      </c>
      <c r="H1027" s="2">
        <f t="shared" si="19"/>
        <v>0.40000000002328306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268952.43</v>
      </c>
      <c r="D1028" s="1">
        <f>BILANCA!E50</f>
        <v>274455</v>
      </c>
      <c r="E1028" s="1">
        <v>0</v>
      </c>
      <c r="F1028" s="1">
        <v>0</v>
      </c>
      <c r="G1028" s="2">
        <f t="shared" si="22"/>
        <v>36803.809349999996</v>
      </c>
      <c r="H1028" s="2">
        <f t="shared" si="19"/>
        <v>0.42999999999301508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214.15</v>
      </c>
      <c r="D1029" s="1">
        <f>BILANCA!E51</f>
        <v>214.15</v>
      </c>
      <c r="E1029" s="1">
        <v>0</v>
      </c>
      <c r="F1029" s="1">
        <v>0</v>
      </c>
      <c r="G1029" s="2">
        <f t="shared" si="22"/>
        <v>29.552699999999998</v>
      </c>
      <c r="H1029" s="2">
        <f t="shared" si="19"/>
        <v>0.30000000000001137</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25348.74</v>
      </c>
      <c r="D1032" s="1">
        <f>BILANCA!E54</f>
        <v>27449.97</v>
      </c>
      <c r="E1032" s="1">
        <v>0</v>
      </c>
      <c r="F1032" s="1">
        <v>0</v>
      </c>
      <c r="G1032" s="2">
        <f t="shared" si="22"/>
        <v>3932.1853200000005</v>
      </c>
      <c r="H1032" s="2">
        <f t="shared" si="19"/>
        <v>0.28999999999723514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25348.74</v>
      </c>
      <c r="D1033" s="1">
        <f>BILANCA!E55</f>
        <v>27449.97</v>
      </c>
      <c r="E1033" s="1">
        <v>0</v>
      </c>
      <c r="F1033" s="1">
        <v>0</v>
      </c>
      <c r="G1033" s="2">
        <f t="shared" si="22"/>
        <v>4012.4340000000002</v>
      </c>
      <c r="H1033" s="2">
        <f t="shared" si="19"/>
        <v>0.28999999999723514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295806.27999999997</v>
      </c>
      <c r="D1046" s="1">
        <f>BILANCA!E68</f>
        <v>474443.79</v>
      </c>
      <c r="E1046" s="1">
        <v>0</v>
      </c>
      <c r="F1046" s="1">
        <v>0</v>
      </c>
      <c r="G1046" s="2">
        <f t="shared" si="22"/>
        <v>78415.713179999992</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131942.66</v>
      </c>
      <c r="D1047" s="1">
        <f>BILANCA!E69</f>
        <v>228091.64</v>
      </c>
      <c r="E1047" s="1">
        <v>0</v>
      </c>
      <c r="F1047" s="1">
        <v>0</v>
      </c>
      <c r="G1047" s="2">
        <f t="shared" si="22"/>
        <v>37640.060160000001</v>
      </c>
      <c r="H1047" s="2">
        <f t="shared" si="19"/>
        <v>0.6999999999825377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131241.66</v>
      </c>
      <c r="D1048" s="1">
        <f>BILANCA!E70</f>
        <v>227315.64</v>
      </c>
      <c r="E1048" s="1">
        <v>0</v>
      </c>
      <c r="F1048" s="1">
        <v>0</v>
      </c>
      <c r="G1048" s="2">
        <f t="shared" si="22"/>
        <v>38081.741099999999</v>
      </c>
      <c r="H1048" s="2">
        <f t="shared" si="19"/>
        <v>0.6999999999825377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131241.66</v>
      </c>
      <c r="D1050" s="1">
        <f>BILANCA!E72</f>
        <v>217230.48</v>
      </c>
      <c r="E1050" s="1">
        <v>0</v>
      </c>
      <c r="F1050" s="1">
        <v>0</v>
      </c>
      <c r="G1050" s="2">
        <f t="shared" si="22"/>
        <v>37902.075540000005</v>
      </c>
      <c r="H1050" s="2">
        <f t="shared" si="19"/>
        <v>0.82000000000698492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10085.16</v>
      </c>
      <c r="E1052" s="1">
        <v>0</v>
      </c>
      <c r="F1052" s="1">
        <v>0</v>
      </c>
      <c r="G1052" s="2">
        <f t="shared" si="22"/>
        <v>1391.7520800000002</v>
      </c>
      <c r="H1052" s="2">
        <f t="shared" si="19"/>
        <v>0.15999999999985448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776</v>
      </c>
      <c r="E1054" s="1">
        <v>0</v>
      </c>
      <c r="F1054" s="1">
        <v>0</v>
      </c>
      <c r="G1054" s="2">
        <f t="shared" si="22"/>
        <v>110.19199999999999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701</v>
      </c>
      <c r="D1055" s="1">
        <f>BILANCA!E77</f>
        <v>0</v>
      </c>
      <c r="E1055" s="1">
        <v>0</v>
      </c>
      <c r="F1055" s="1">
        <v>0</v>
      </c>
      <c r="G1055" s="2">
        <f t="shared" si="22"/>
        <v>50.471999999999994</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1649.48</v>
      </c>
      <c r="D1056" s="1">
        <f>BILANCA!E78</f>
        <v>52771.350000000006</v>
      </c>
      <c r="E1056" s="1">
        <v>0</v>
      </c>
      <c r="F1056" s="1">
        <v>0</v>
      </c>
      <c r="G1056" s="2">
        <f t="shared" si="22"/>
        <v>7825.0291400000006</v>
      </c>
      <c r="H1056" s="2">
        <f t="shared" si="19"/>
        <v>0.83000000000583896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881.47</v>
      </c>
      <c r="E1061" s="1">
        <v>0</v>
      </c>
      <c r="F1061" s="1">
        <v>0</v>
      </c>
      <c r="G1061" s="2">
        <f t="shared" si="22"/>
        <v>137.50932</v>
      </c>
      <c r="H1061" s="2">
        <f t="shared" si="19"/>
        <v>0.47000000000002728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484.19</v>
      </c>
      <c r="D1062" s="1">
        <f>BILANCA!E84</f>
        <v>484.19</v>
      </c>
      <c r="E1062" s="1">
        <v>0</v>
      </c>
      <c r="F1062" s="1">
        <v>0</v>
      </c>
      <c r="G1062" s="2">
        <f t="shared" si="22"/>
        <v>114.75303</v>
      </c>
      <c r="H1062" s="2">
        <f t="shared" si="19"/>
        <v>0.37999999999999545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1165.29</v>
      </c>
      <c r="D1064" s="1">
        <f>BILANCA!E86</f>
        <v>51405.69</v>
      </c>
      <c r="E1064" s="1">
        <v>0</v>
      </c>
      <c r="F1064" s="1">
        <v>0</v>
      </c>
      <c r="G1064" s="2">
        <f t="shared" si="22"/>
        <v>8422.1102699999992</v>
      </c>
      <c r="H1064" s="2">
        <f t="shared" si="19"/>
        <v>0.59999999999763531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76607.61</v>
      </c>
      <c r="D1112" s="1">
        <f>BILANCA!E134</f>
        <v>76607.61</v>
      </c>
      <c r="E1112" s="1">
        <v>0</v>
      </c>
      <c r="F1112" s="1">
        <v>0</v>
      </c>
      <c r="G1112" s="2">
        <f t="shared" si="22"/>
        <v>29647.145069999999</v>
      </c>
      <c r="H1112" s="2">
        <f t="shared" si="23"/>
        <v>0.77999999999883585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76607.61</v>
      </c>
      <c r="D1113" s="1">
        <f>BILANCA!E135</f>
        <v>76607.61</v>
      </c>
      <c r="E1113" s="1">
        <v>0</v>
      </c>
      <c r="F1113" s="1">
        <v>0</v>
      </c>
      <c r="G1113" s="2">
        <f t="shared" si="22"/>
        <v>29876.967900000003</v>
      </c>
      <c r="H1113" s="2">
        <f t="shared" si="23"/>
        <v>0.77999999999883585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76607.61</v>
      </c>
      <c r="D1117" s="1">
        <f>BILANCA!E139</f>
        <v>76607.61</v>
      </c>
      <c r="E1117" s="1">
        <v>0</v>
      </c>
      <c r="F1117" s="1">
        <v>0</v>
      </c>
      <c r="G1117" s="2">
        <f t="shared" si="22"/>
        <v>30796.259220000004</v>
      </c>
      <c r="H1117" s="2">
        <f t="shared" si="23"/>
        <v>0.77999999999883585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85265.479999999981</v>
      </c>
      <c r="D1124" s="1">
        <f>BILANCA!E146</f>
        <v>102647.57999999999</v>
      </c>
      <c r="E1124" s="1">
        <v>0</v>
      </c>
      <c r="F1124" s="1">
        <v>0</v>
      </c>
      <c r="G1124" s="2">
        <f t="shared" si="22"/>
        <v>40969.05023999999</v>
      </c>
      <c r="H1124" s="2">
        <f t="shared" si="23"/>
        <v>0.89999999999417923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8594.4500000000007</v>
      </c>
      <c r="D1125" s="1">
        <f>BILANCA!E147</f>
        <v>7919.26</v>
      </c>
      <c r="E1125" s="1">
        <v>0</v>
      </c>
      <c r="F1125" s="1">
        <v>0</v>
      </c>
      <c r="G1125" s="2">
        <f t="shared" si="22"/>
        <v>3469.4817399999997</v>
      </c>
      <c r="H1125" s="2">
        <f t="shared" si="23"/>
        <v>0.71000000000094587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74479.360000000001</v>
      </c>
      <c r="D1127" s="1">
        <f>BILANCA!E149</f>
        <v>75836.639999999999</v>
      </c>
      <c r="E1127" s="1">
        <v>0</v>
      </c>
      <c r="F1127" s="1">
        <v>0</v>
      </c>
      <c r="G1127" s="2">
        <f t="shared" si="22"/>
        <v>32565.980159999996</v>
      </c>
      <c r="H1127" s="2">
        <f t="shared" si="23"/>
        <v>0.72000000000116415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74479.360000000001</v>
      </c>
      <c r="D1131" s="1">
        <f>BILANCA!E153</f>
        <v>75836.639999999999</v>
      </c>
      <c r="E1131" s="1">
        <v>0</v>
      </c>
      <c r="F1131" s="1">
        <v>0</v>
      </c>
      <c r="G1131" s="2">
        <f t="shared" si="22"/>
        <v>33470.59072</v>
      </c>
      <c r="H1131" s="2">
        <f t="shared" si="23"/>
        <v>0.72000000000116415</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1927.75</v>
      </c>
      <c r="D1136" s="1">
        <f>BILANCA!E158</f>
        <v>1861.84</v>
      </c>
      <c r="E1136" s="1">
        <v>0</v>
      </c>
      <c r="F1136" s="1">
        <v>0</v>
      </c>
      <c r="G1136" s="2">
        <f t="shared" si="22"/>
        <v>864.66878999999994</v>
      </c>
      <c r="H1136" s="2">
        <f t="shared" si="23"/>
        <v>0.41000000000008185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17918.41</v>
      </c>
      <c r="D1137" s="1">
        <f>BILANCA!E159</f>
        <v>29730.11</v>
      </c>
      <c r="E1137" s="1">
        <v>0</v>
      </c>
      <c r="F1137" s="1">
        <v>0</v>
      </c>
      <c r="G1137" s="2">
        <f t="shared" si="22"/>
        <v>11916.309019999999</v>
      </c>
      <c r="H1137" s="2">
        <f t="shared" si="23"/>
        <v>0.52000000000043656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1088.33</v>
      </c>
      <c r="D1140" s="1">
        <f>BILANCA!E162</f>
        <v>6042.55</v>
      </c>
      <c r="E1140" s="1">
        <v>0</v>
      </c>
      <c r="F1140" s="1">
        <v>0</v>
      </c>
      <c r="G1140" s="2">
        <f t="shared" si="22"/>
        <v>2068.2285099999999</v>
      </c>
      <c r="H1140" s="2">
        <f t="shared" si="23"/>
        <v>0.77999999999974534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18742.82</v>
      </c>
      <c r="D1141" s="1">
        <f>BILANCA!E163</f>
        <v>18742.82</v>
      </c>
      <c r="E1141" s="1">
        <v>0</v>
      </c>
      <c r="F1141" s="1">
        <v>0</v>
      </c>
      <c r="G1141" s="2">
        <f t="shared" si="22"/>
        <v>8884.0966800000006</v>
      </c>
      <c r="H1141" s="2">
        <f t="shared" si="23"/>
        <v>0.36000000000058208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132.72</v>
      </c>
      <c r="D1142" s="1">
        <f>BILANCA!E164</f>
        <v>14117.28</v>
      </c>
      <c r="E1142" s="1">
        <v>0</v>
      </c>
      <c r="F1142" s="1">
        <v>0</v>
      </c>
      <c r="G1142" s="2">
        <f t="shared" si="22"/>
        <v>4510.3975199999995</v>
      </c>
      <c r="H1142" s="2">
        <f t="shared" si="23"/>
        <v>0.56000000000065597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14117.28</v>
      </c>
      <c r="E1143" s="1">
        <v>0</v>
      </c>
      <c r="F1143" s="1">
        <v>0</v>
      </c>
      <c r="G1143" s="2">
        <f t="shared" si="22"/>
        <v>4517.5296000000008</v>
      </c>
      <c r="H1143" s="2">
        <f t="shared" si="23"/>
        <v>0.28000000000065484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132.72</v>
      </c>
      <c r="D1144" s="1">
        <f>BILANCA!E166</f>
        <v>0</v>
      </c>
      <c r="E1144" s="1">
        <v>0</v>
      </c>
      <c r="F1144" s="1">
        <v>0</v>
      </c>
      <c r="G1144" s="2">
        <f t="shared" si="22"/>
        <v>21.367920000000002</v>
      </c>
      <c r="H1144" s="2">
        <f t="shared" si="23"/>
        <v>0.28000000000000114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208.33</v>
      </c>
      <c r="D1148" s="1">
        <f>BILANCA!E170</f>
        <v>208.33</v>
      </c>
      <c r="E1148" s="1">
        <v>0</v>
      </c>
      <c r="F1148" s="1">
        <v>0</v>
      </c>
      <c r="G1148" s="2">
        <f t="shared" si="22"/>
        <v>103.12335000000002</v>
      </c>
      <c r="H1148" s="2">
        <f t="shared" si="23"/>
        <v>0.66000000000002501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208.33</v>
      </c>
      <c r="D1149" s="1">
        <f>BILANCA!E171</f>
        <v>208.33</v>
      </c>
      <c r="E1149" s="1">
        <v>0</v>
      </c>
      <c r="F1149" s="1">
        <v>0</v>
      </c>
      <c r="G1149" s="2">
        <f t="shared" si="22"/>
        <v>103.74834000000001</v>
      </c>
      <c r="H1149" s="2">
        <f t="shared" si="23"/>
        <v>0.66000000000002501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3321573.5199999996</v>
      </c>
      <c r="D1152" s="1">
        <f>BILANCA!E175</f>
        <v>3534938.2499999995</v>
      </c>
      <c r="E1152" s="1">
        <v>0</v>
      </c>
      <c r="F1152" s="1">
        <v>0</v>
      </c>
      <c r="G1152" s="2">
        <f t="shared" si="22"/>
        <v>1756155.0533799999</v>
      </c>
      <c r="H1152" s="2">
        <f t="shared" si="23"/>
        <v>0.72999999998137355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134295.29999999999</v>
      </c>
      <c r="D1153" s="1">
        <f>BILANCA!E176</f>
        <v>90461.38</v>
      </c>
      <c r="E1153" s="1">
        <v>0</v>
      </c>
      <c r="F1153" s="1">
        <v>0</v>
      </c>
      <c r="G1153" s="2">
        <f t="shared" si="22"/>
        <v>53587.070200000002</v>
      </c>
      <c r="H1153" s="2">
        <f t="shared" si="23"/>
        <v>0.67999999999301508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127620.89</v>
      </c>
      <c r="D1154" s="1">
        <f>BILANCA!E177</f>
        <v>38473.46</v>
      </c>
      <c r="E1154" s="1">
        <v>0</v>
      </c>
      <c r="F1154" s="1">
        <v>0</v>
      </c>
      <c r="G1154" s="2">
        <f t="shared" si="22"/>
        <v>34981.095509999999</v>
      </c>
      <c r="H1154" s="2">
        <f t="shared" si="23"/>
        <v>0.56999999999970896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4576.6400000000003</v>
      </c>
      <c r="D1155" s="1">
        <f>BILANCA!E178</f>
        <v>127.07</v>
      </c>
      <c r="E1155" s="1">
        <v>0</v>
      </c>
      <c r="F1155" s="1">
        <v>0</v>
      </c>
      <c r="G1155" s="2">
        <f t="shared" si="22"/>
        <v>830.89416000000006</v>
      </c>
      <c r="H1155" s="2">
        <f t="shared" si="23"/>
        <v>0.42999999999966576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98836.11</v>
      </c>
      <c r="D1156" s="1">
        <f>BILANCA!E179</f>
        <v>12820.17</v>
      </c>
      <c r="E1156" s="1">
        <v>0</v>
      </c>
      <c r="F1156" s="1">
        <v>0</v>
      </c>
      <c r="G1156" s="2">
        <f t="shared" si="22"/>
        <v>21534.42585</v>
      </c>
      <c r="H1156" s="2">
        <f t="shared" si="23"/>
        <v>0.28000000000065484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24207.08</v>
      </c>
      <c r="D1157" s="1">
        <f>BILANCA!E180</f>
        <v>19600</v>
      </c>
      <c r="E1157" s="1">
        <v>0</v>
      </c>
      <c r="F1157" s="1">
        <v>0</v>
      </c>
      <c r="G1157" s="2">
        <f t="shared" si="22"/>
        <v>11032.831920000001</v>
      </c>
      <c r="H1157" s="2">
        <f t="shared" si="23"/>
        <v>8.000000000174623E-2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24207.08</v>
      </c>
      <c r="D1160" s="1">
        <f>BILANCA!E183</f>
        <v>19600</v>
      </c>
      <c r="E1160" s="1">
        <v>0</v>
      </c>
      <c r="F1160" s="1">
        <v>0</v>
      </c>
      <c r="G1160" s="2">
        <f t="shared" si="22"/>
        <v>11223.053159999999</v>
      </c>
      <c r="H1160" s="2">
        <f t="shared" si="23"/>
        <v>8.000000000174623E-2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5925.16</v>
      </c>
      <c r="E1163" s="1">
        <v>0</v>
      </c>
      <c r="F1163" s="1">
        <v>0</v>
      </c>
      <c r="G1163" s="2">
        <f t="shared" si="22"/>
        <v>2133.0576000000001</v>
      </c>
      <c r="H1163" s="2">
        <f t="shared" si="23"/>
        <v>0.15999999999985448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1.06</v>
      </c>
      <c r="D1165" s="1">
        <f>BILANCA!E188</f>
        <v>1.06</v>
      </c>
      <c r="E1165" s="1">
        <v>0</v>
      </c>
      <c r="F1165" s="1">
        <v>0</v>
      </c>
      <c r="G1165" s="2">
        <f t="shared" si="22"/>
        <v>0.57876000000000005</v>
      </c>
      <c r="H1165" s="2">
        <f t="shared" si="23"/>
        <v>0.12000000000000011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6558.72</v>
      </c>
      <c r="D1166" s="1">
        <f>BILANCA!E189</f>
        <v>0</v>
      </c>
      <c r="E1166" s="1">
        <v>0</v>
      </c>
      <c r="F1166" s="1">
        <v>0</v>
      </c>
      <c r="G1166" s="2">
        <f t="shared" si="22"/>
        <v>1200.24576</v>
      </c>
      <c r="H1166" s="2">
        <f t="shared" si="23"/>
        <v>0.27999999999974534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51987.92</v>
      </c>
      <c r="E1183" s="1">
        <v>0</v>
      </c>
      <c r="F1183" s="1">
        <v>0</v>
      </c>
      <c r="G1183" s="2">
        <f t="shared" si="22"/>
        <v>20795.168000000001</v>
      </c>
      <c r="H1183" s="2">
        <f t="shared" si="23"/>
        <v>8.000000000174623E-2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51987.92</v>
      </c>
      <c r="E1184" s="1">
        <v>0</v>
      </c>
      <c r="F1184" s="1">
        <v>0</v>
      </c>
      <c r="G1184" s="2">
        <f t="shared" si="22"/>
        <v>20899.143840000001</v>
      </c>
      <c r="H1184" s="2">
        <f t="shared" si="23"/>
        <v>8.000000000174623E-2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51987.92</v>
      </c>
      <c r="E1185" s="1">
        <v>0</v>
      </c>
      <c r="F1185" s="1">
        <v>0</v>
      </c>
      <c r="G1185" s="2">
        <f t="shared" si="22"/>
        <v>21003.11968</v>
      </c>
      <c r="H1185" s="2">
        <f t="shared" si="23"/>
        <v>8.000000000174623E-2</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115.69</v>
      </c>
      <c r="D1211" s="1">
        <f>BILANCA!E234</f>
        <v>0</v>
      </c>
      <c r="E1211" s="1">
        <v>0</v>
      </c>
      <c r="F1211" s="1">
        <v>0</v>
      </c>
      <c r="G1211" s="2">
        <f t="shared" si="22"/>
        <v>26.377320000000001</v>
      </c>
      <c r="H1211" s="2">
        <f t="shared" si="23"/>
        <v>0.31000000000000227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115.69</v>
      </c>
      <c r="D1213" s="1">
        <f>BILANCA!E236</f>
        <v>0</v>
      </c>
      <c r="E1213" s="1">
        <v>0</v>
      </c>
      <c r="F1213" s="1">
        <v>0</v>
      </c>
      <c r="G1213" s="2">
        <f t="shared" si="22"/>
        <v>26.608699999999999</v>
      </c>
      <c r="H1213" s="2">
        <f t="shared" si="23"/>
        <v>0.31000000000000227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3187278.2199999997</v>
      </c>
      <c r="D1214" s="1">
        <f>BILANCA!E237</f>
        <v>3444476.8699999996</v>
      </c>
      <c r="E1214" s="1">
        <v>0</v>
      </c>
      <c r="F1214" s="1">
        <v>0</v>
      </c>
      <c r="G1214" s="2">
        <f t="shared" si="22"/>
        <v>2327609.5827600001</v>
      </c>
      <c r="H1214" s="2">
        <f t="shared" si="23"/>
        <v>0.35000000009313226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3102283.9</v>
      </c>
      <c r="D1215" s="1">
        <f>BILANCA!E238</f>
        <v>3138194.86</v>
      </c>
      <c r="E1215" s="1">
        <v>0</v>
      </c>
      <c r="F1215" s="1">
        <v>0</v>
      </c>
      <c r="G1215" s="2">
        <f t="shared" si="22"/>
        <v>2175852.27984</v>
      </c>
      <c r="H1215" s="2">
        <f t="shared" si="23"/>
        <v>0.24000000022351742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3102283.9</v>
      </c>
      <c r="D1216" s="1">
        <f>BILANCA!E239</f>
        <v>3142352.15</v>
      </c>
      <c r="E1216" s="1">
        <v>0</v>
      </c>
      <c r="F1216" s="1">
        <v>0</v>
      </c>
      <c r="G1216" s="2">
        <f t="shared" si="22"/>
        <v>2187168.2505999999</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3102283.9</v>
      </c>
      <c r="D1217" s="1">
        <f>BILANCA!E240</f>
        <v>3142352.15</v>
      </c>
      <c r="E1217" s="1">
        <v>0</v>
      </c>
      <c r="F1217" s="1">
        <v>0</v>
      </c>
      <c r="G1217" s="2">
        <f t="shared" si="22"/>
        <v>2196555.2387999999</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4157.29</v>
      </c>
      <c r="E1219" s="1">
        <v>0</v>
      </c>
      <c r="F1219" s="1">
        <v>0</v>
      </c>
      <c r="G1219" s="2">
        <f t="shared" si="22"/>
        <v>1962.2408799999998</v>
      </c>
      <c r="H1219" s="2">
        <f t="shared" si="23"/>
        <v>0.28999999999996362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4157.29</v>
      </c>
      <c r="E1220" s="1">
        <v>0</v>
      </c>
      <c r="F1220" s="1">
        <v>0</v>
      </c>
      <c r="G1220" s="2">
        <f t="shared" si="22"/>
        <v>1970.5554599999998</v>
      </c>
      <c r="H1220" s="2">
        <f t="shared" si="23"/>
        <v>0.28999999999996362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-2643.5</v>
      </c>
      <c r="D1222" s="1">
        <f>BILANCA!E245</f>
        <v>189396.94</v>
      </c>
      <c r="E1222" s="1">
        <v>0</v>
      </c>
      <c r="F1222" s="1">
        <v>0</v>
      </c>
      <c r="G1222" s="2">
        <f t="shared" si="22"/>
        <v>89899.940820000003</v>
      </c>
      <c r="H1222" s="2">
        <f t="shared" si="23"/>
        <v>0.55999999999767169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48975</v>
      </c>
      <c r="D1223" s="1">
        <f>BILANCA!E246</f>
        <v>414531.94</v>
      </c>
      <c r="E1223" s="1">
        <v>0</v>
      </c>
      <c r="F1223" s="1">
        <v>0</v>
      </c>
      <c r="G1223" s="2">
        <f t="shared" si="22"/>
        <v>210729.33119999999</v>
      </c>
      <c r="H1223" s="2">
        <f t="shared" si="23"/>
        <v>5.9999999997671694E-2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48975</v>
      </c>
      <c r="D1224" s="1">
        <f>BILANCA!E247</f>
        <v>414531.94</v>
      </c>
      <c r="E1224" s="1">
        <v>0</v>
      </c>
      <c r="F1224" s="1">
        <v>0</v>
      </c>
      <c r="G1224" s="2">
        <f t="shared" si="22"/>
        <v>211607.37007999999</v>
      </c>
      <c r="H1224" s="2">
        <f t="shared" si="23"/>
        <v>5.9999999997671694E-2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51618.5</v>
      </c>
      <c r="D1227" s="1">
        <f>BILANCA!E250</f>
        <v>225135</v>
      </c>
      <c r="E1227" s="1">
        <v>0</v>
      </c>
      <c r="F1227" s="1">
        <v>0</v>
      </c>
      <c r="G1227" s="2">
        <f t="shared" si="22"/>
        <v>122460.79400000001</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51618.5</v>
      </c>
      <c r="D1229" s="1">
        <f>BILANCA!E252</f>
        <v>225135</v>
      </c>
      <c r="E1229" s="1">
        <v>0</v>
      </c>
      <c r="F1229" s="1">
        <v>0</v>
      </c>
      <c r="G1229" s="2">
        <f t="shared" si="22"/>
        <v>123464.571</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87505.1</v>
      </c>
      <c r="D1232" s="1">
        <f>BILANCA!E255</f>
        <v>102767.74</v>
      </c>
      <c r="E1232" s="1">
        <v>0</v>
      </c>
      <c r="F1232" s="1">
        <v>0</v>
      </c>
      <c r="G1232" s="2">
        <f t="shared" si="22"/>
        <v>72967.104420000003</v>
      </c>
      <c r="H1232" s="2">
        <f t="shared" si="23"/>
        <v>0.36000000000058208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132.72</v>
      </c>
      <c r="D1233" s="1">
        <f>BILANCA!E256</f>
        <v>14117.33</v>
      </c>
      <c r="E1233" s="1">
        <v>0</v>
      </c>
      <c r="F1233" s="1">
        <v>0</v>
      </c>
      <c r="G1233" s="2">
        <f t="shared" si="22"/>
        <v>7091.8450000000003</v>
      </c>
      <c r="H1233" s="2">
        <f t="shared" si="23"/>
        <v>0.60999999999992838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99728.74</v>
      </c>
      <c r="D1240" s="1">
        <f>BILANCA!E264</f>
        <v>117875.05</v>
      </c>
      <c r="E1240" s="1">
        <v>0</v>
      </c>
      <c r="F1240" s="1">
        <v>0</v>
      </c>
      <c r="G1240" s="2">
        <f t="shared" si="22"/>
        <v>86218.061880000008</v>
      </c>
      <c r="H1240" s="2">
        <f t="shared" si="23"/>
        <v>0.30999999999767169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4279.5600000000004</v>
      </c>
      <c r="D1241" s="1">
        <f>BILANCA!E265</f>
        <v>3515.35</v>
      </c>
      <c r="E1241" s="1">
        <v>0</v>
      </c>
      <c r="F1241" s="1">
        <v>0</v>
      </c>
      <c r="G1241" s="2">
        <f t="shared" si="22"/>
        <v>2918.0470800000003</v>
      </c>
      <c r="H1241" s="2">
        <f t="shared" si="23"/>
        <v>0.78999999999950887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132.72</v>
      </c>
      <c r="D1242" s="1">
        <f>BILANCA!E266</f>
        <v>14117.28</v>
      </c>
      <c r="E1242" s="1">
        <v>0</v>
      </c>
      <c r="F1242" s="1">
        <v>0</v>
      </c>
      <c r="G1242" s="2">
        <f t="shared" ref="G1242:G1479" si="24">B1242/1000*C1242+B1242/500*D1242</f>
        <v>7347.1255200000014</v>
      </c>
      <c r="H1242" s="2">
        <f t="shared" si="23"/>
        <v>0.56000000000065597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31.48</v>
      </c>
      <c r="D1244" s="1">
        <f>BILANCA!E268</f>
        <v>243.3</v>
      </c>
      <c r="E1244" s="1">
        <v>0</v>
      </c>
      <c r="F1244" s="1">
        <v>0</v>
      </c>
      <c r="G1244" s="2">
        <f t="shared" si="24"/>
        <v>135.21888000000001</v>
      </c>
      <c r="H1244" s="2">
        <f t="shared" si="23"/>
        <v>0.7800000000000118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44.73</v>
      </c>
      <c r="D1245" s="1">
        <f>BILANCA!E269</f>
        <v>34271.910000000003</v>
      </c>
      <c r="E1245" s="1">
        <v>0</v>
      </c>
      <c r="F1245" s="1">
        <v>0</v>
      </c>
      <c r="G1245" s="2">
        <f t="shared" si="24"/>
        <v>17970.200100000005</v>
      </c>
      <c r="H1245" s="2">
        <f t="shared" si="23"/>
        <v>0.35999999999651067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1089.08</v>
      </c>
      <c r="D1247" s="1">
        <f>BILANCA!E271</f>
        <v>2266.63</v>
      </c>
      <c r="E1247" s="1">
        <v>0</v>
      </c>
      <c r="F1247" s="1">
        <v>0</v>
      </c>
      <c r="G1247" s="2">
        <f t="shared" si="24"/>
        <v>1484.2977600000002</v>
      </c>
      <c r="H1247" s="2">
        <f t="shared" si="23"/>
        <v>0.4499999999998181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14623.85</v>
      </c>
      <c r="E1249" s="1">
        <v>0</v>
      </c>
      <c r="F1249" s="1">
        <v>0</v>
      </c>
      <c r="G1249" s="2">
        <f t="shared" si="24"/>
        <v>7779.8882000000003</v>
      </c>
      <c r="H1249" s="2">
        <f t="shared" si="23"/>
        <v>0.1499999999996362</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19928.04</v>
      </c>
      <c r="D1263" s="1">
        <f>BILANCA!E287</f>
        <v>37975.42</v>
      </c>
      <c r="E1263" s="1">
        <v>0</v>
      </c>
      <c r="F1263" s="1">
        <v>0</v>
      </c>
      <c r="G1263" s="2">
        <f t="shared" si="24"/>
        <v>26846.086400000004</v>
      </c>
      <c r="H1263" s="2">
        <f t="shared" si="23"/>
        <v>0.45999999999912689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107692.85</v>
      </c>
      <c r="D1264" s="1">
        <f>BILANCA!E288</f>
        <v>498.04</v>
      </c>
      <c r="E1264" s="1">
        <v>0</v>
      </c>
      <c r="F1264" s="1">
        <v>0</v>
      </c>
      <c r="G1264" s="2">
        <f t="shared" si="24"/>
        <v>30541.589330000006</v>
      </c>
      <c r="H1264" s="2">
        <f t="shared" si="23"/>
        <v>0.1899999999941997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6558.72</v>
      </c>
      <c r="D1266" s="1">
        <f>BILANCA!E290</f>
        <v>0</v>
      </c>
      <c r="E1266" s="1">
        <v>0</v>
      </c>
      <c r="F1266" s="1">
        <v>0</v>
      </c>
      <c r="G1266" s="2">
        <f t="shared" si="24"/>
        <v>1856.1177599999999</v>
      </c>
      <c r="H1266" s="2">
        <f t="shared" si="23"/>
        <v>0.27999999999974534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51987.92</v>
      </c>
      <c r="E1270" s="1">
        <v>0</v>
      </c>
      <c r="F1270" s="1">
        <v>0</v>
      </c>
      <c r="G1270" s="2">
        <f t="shared" si="24"/>
        <v>29841.066079999997</v>
      </c>
      <c r="H1270" s="2">
        <f t="shared" si="23"/>
        <v>8.000000000174623E-2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1.06</v>
      </c>
      <c r="D1271" s="1">
        <f>BILANCA!E295</f>
        <v>1.06</v>
      </c>
      <c r="E1271" s="1">
        <v>0</v>
      </c>
      <c r="F1271" s="1">
        <v>0</v>
      </c>
      <c r="G1271" s="2">
        <f t="shared" si="24"/>
        <v>0.91583999999999999</v>
      </c>
      <c r="H1271" s="2">
        <f t="shared" si="23"/>
        <v>0.12000000000000011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196980.36</v>
      </c>
      <c r="D1299" s="6">
        <f>'RAS-funkcijski'!E5</f>
        <v>239640.86000000002</v>
      </c>
      <c r="E1299" s="6">
        <v>0</v>
      </c>
      <c r="F1299" s="6">
        <v>0</v>
      </c>
      <c r="G1299" s="7">
        <f t="shared" si="24"/>
        <v>676.26208000000008</v>
      </c>
      <c r="H1299" s="7">
        <f t="shared" si="23"/>
        <v>0.49999999997089617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82593.87</v>
      </c>
      <c r="D1300" s="1">
        <f>'RAS-funkcijski'!E6</f>
        <v>64206.76</v>
      </c>
      <c r="E1300" s="1">
        <v>0</v>
      </c>
      <c r="F1300" s="1">
        <v>0</v>
      </c>
      <c r="G1300" s="2">
        <f t="shared" si="24"/>
        <v>422.01477999999997</v>
      </c>
      <c r="H1300" s="2">
        <f t="shared" si="23"/>
        <v>0.37000000000261934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57121.79</v>
      </c>
      <c r="D1301" s="1">
        <f>'RAS-funkcijski'!E7</f>
        <v>62703.61</v>
      </c>
      <c r="E1301" s="1">
        <v>0</v>
      </c>
      <c r="F1301" s="1">
        <v>0</v>
      </c>
      <c r="G1301" s="2">
        <f t="shared" si="24"/>
        <v>547.58703000000003</v>
      </c>
      <c r="H1301" s="2">
        <f t="shared" si="23"/>
        <v>0.59999999999854481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25472.080000000002</v>
      </c>
      <c r="D1302" s="1">
        <f>'RAS-funkcijski'!E8</f>
        <v>1503.15</v>
      </c>
      <c r="E1302" s="1">
        <v>0</v>
      </c>
      <c r="F1302" s="1">
        <v>0</v>
      </c>
      <c r="G1302" s="2">
        <f t="shared" si="24"/>
        <v>113.91352000000001</v>
      </c>
      <c r="H1302" s="2">
        <f t="shared" si="23"/>
        <v>0.23000000000183718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114268.37</v>
      </c>
      <c r="D1307" s="1">
        <f>'RAS-funkcijski'!E13</f>
        <v>175434.1</v>
      </c>
      <c r="E1307" s="1">
        <v>0</v>
      </c>
      <c r="F1307" s="1">
        <v>0</v>
      </c>
      <c r="G1307" s="2">
        <f t="shared" si="24"/>
        <v>4186.2291299999997</v>
      </c>
      <c r="H1307" s="2">
        <f t="shared" si="23"/>
        <v>0.47000000000116415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42129.919999999998</v>
      </c>
      <c r="D1308" s="1">
        <f>'RAS-funkcijski'!E14</f>
        <v>50138.04</v>
      </c>
      <c r="E1308" s="1">
        <v>0</v>
      </c>
      <c r="F1308" s="1">
        <v>0</v>
      </c>
      <c r="G1308" s="2">
        <f t="shared" si="24"/>
        <v>1424.06</v>
      </c>
      <c r="H1308" s="2">
        <f t="shared" si="23"/>
        <v>0.12000000000261934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72138.45</v>
      </c>
      <c r="D1310" s="1">
        <f>'RAS-funkcijski'!E16</f>
        <v>125296.06</v>
      </c>
      <c r="E1310" s="1">
        <v>0</v>
      </c>
      <c r="F1310" s="1">
        <v>0</v>
      </c>
      <c r="G1310" s="2">
        <f t="shared" si="24"/>
        <v>3872.7668399999998</v>
      </c>
      <c r="H1310" s="2">
        <f t="shared" si="23"/>
        <v>0.50999999999476131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118.12</v>
      </c>
      <c r="D1313" s="1">
        <f>'RAS-funkcijski'!E19</f>
        <v>0</v>
      </c>
      <c r="E1313" s="1">
        <v>0</v>
      </c>
      <c r="F1313" s="1">
        <v>0</v>
      </c>
      <c r="G1313" s="2">
        <f t="shared" si="24"/>
        <v>1.7718</v>
      </c>
      <c r="H1313" s="2">
        <f t="shared" si="23"/>
        <v>0.12000000000000455</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6083.67</v>
      </c>
      <c r="D1322" s="1">
        <f>'RAS-funkcijski'!E28</f>
        <v>12068.06</v>
      </c>
      <c r="E1322" s="1">
        <v>0</v>
      </c>
      <c r="F1322" s="1">
        <v>0</v>
      </c>
      <c r="G1322" s="2">
        <f t="shared" si="24"/>
        <v>725.27495999999996</v>
      </c>
      <c r="H1322" s="2">
        <f t="shared" si="23"/>
        <v>0.38999999999941792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4083.67</v>
      </c>
      <c r="D1324" s="1">
        <f>'RAS-funkcijski'!E30</f>
        <v>9268.06</v>
      </c>
      <c r="E1324" s="1">
        <v>0</v>
      </c>
      <c r="F1324" s="1">
        <v>0</v>
      </c>
      <c r="G1324" s="2">
        <f t="shared" si="24"/>
        <v>588.11453999999992</v>
      </c>
      <c r="H1324" s="2">
        <f t="shared" si="23"/>
        <v>0.38999999999941792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2000</v>
      </c>
      <c r="D1328" s="1">
        <f>'RAS-funkcijski'!E34</f>
        <v>2800</v>
      </c>
      <c r="E1328" s="1">
        <v>0</v>
      </c>
      <c r="F1328" s="1">
        <v>0</v>
      </c>
      <c r="G1328" s="2">
        <f t="shared" si="24"/>
        <v>228</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26199.739999999998</v>
      </c>
      <c r="D1329" s="1">
        <f>'RAS-funkcijski'!E35</f>
        <v>4132.62</v>
      </c>
      <c r="E1329" s="1">
        <v>0</v>
      </c>
      <c r="F1329" s="1">
        <v>0</v>
      </c>
      <c r="G1329" s="2">
        <f t="shared" si="24"/>
        <v>1068.4143799999999</v>
      </c>
      <c r="H1329" s="2">
        <f t="shared" si="23"/>
        <v>0.64000000000214641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26199.739999999998</v>
      </c>
      <c r="D1330" s="1">
        <f>'RAS-funkcijski'!E36</f>
        <v>4132.62</v>
      </c>
      <c r="E1330" s="1">
        <v>0</v>
      </c>
      <c r="F1330" s="1">
        <v>0</v>
      </c>
      <c r="G1330" s="2">
        <f t="shared" si="24"/>
        <v>1102.8793599999999</v>
      </c>
      <c r="H1330" s="2">
        <f t="shared" si="23"/>
        <v>0.64000000000214641</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18301.91</v>
      </c>
      <c r="D1331" s="1">
        <f>'RAS-funkcijski'!E37</f>
        <v>3498.53</v>
      </c>
      <c r="E1331" s="1">
        <v>0</v>
      </c>
      <c r="F1331" s="1">
        <v>0</v>
      </c>
      <c r="G1331" s="2">
        <f t="shared" si="24"/>
        <v>834.86600999999996</v>
      </c>
      <c r="H1331" s="2">
        <f t="shared" si="23"/>
        <v>0.55999999999994543</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7897.83</v>
      </c>
      <c r="D1332" s="1">
        <f>'RAS-funkcijski'!E38</f>
        <v>634.09</v>
      </c>
      <c r="E1332" s="1">
        <v>0</v>
      </c>
      <c r="F1332" s="1">
        <v>0</v>
      </c>
      <c r="G1332" s="2">
        <f t="shared" si="24"/>
        <v>311.64434000000006</v>
      </c>
      <c r="H1332" s="2">
        <f t="shared" si="23"/>
        <v>0.26000000000010459</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236017</v>
      </c>
      <c r="D1376" s="1">
        <f>'RAS-funkcijski'!E82</f>
        <v>263716.15000000002</v>
      </c>
      <c r="E1376" s="1">
        <v>0</v>
      </c>
      <c r="F1376" s="1">
        <v>0</v>
      </c>
      <c r="G1376" s="2">
        <f t="shared" si="24"/>
        <v>59549.045400000003</v>
      </c>
      <c r="H1376" s="2">
        <f t="shared" si="27"/>
        <v>0.15000000002328306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219760.03</v>
      </c>
      <c r="D1378" s="1">
        <f>'RAS-funkcijski'!E84</f>
        <v>250415.68</v>
      </c>
      <c r="E1378" s="1">
        <v>0</v>
      </c>
      <c r="F1378" s="1">
        <v>0</v>
      </c>
      <c r="G1378" s="2">
        <f t="shared" si="24"/>
        <v>57647.311200000004</v>
      </c>
      <c r="H1378" s="2">
        <f t="shared" si="27"/>
        <v>0.35000000000582077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389.2</v>
      </c>
      <c r="E1379" s="1">
        <v>0</v>
      </c>
      <c r="F1379" s="1">
        <v>0</v>
      </c>
      <c r="G1379" s="2">
        <f t="shared" si="24"/>
        <v>63.050400000000003</v>
      </c>
      <c r="H1379" s="2">
        <f t="shared" si="27"/>
        <v>0.19999999999998863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16256.97</v>
      </c>
      <c r="D1380" s="1">
        <f>'RAS-funkcijski'!E86</f>
        <v>12911.27</v>
      </c>
      <c r="E1380" s="1">
        <v>0</v>
      </c>
      <c r="F1380" s="1">
        <v>0</v>
      </c>
      <c r="G1380" s="2">
        <f t="shared" si="24"/>
        <v>3450.51982</v>
      </c>
      <c r="H1380" s="2">
        <f t="shared" si="27"/>
        <v>0.30000000000109139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57505.61</v>
      </c>
      <c r="D1401" s="1">
        <f>'RAS-funkcijski'!E107</f>
        <v>16587.690000000002</v>
      </c>
      <c r="E1401" s="1">
        <v>0</v>
      </c>
      <c r="F1401" s="1">
        <v>0</v>
      </c>
      <c r="G1401" s="2">
        <f t="shared" si="24"/>
        <v>9340.1419700000006</v>
      </c>
      <c r="H1401" s="2">
        <f t="shared" si="27"/>
        <v>0.69999999999708962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4907.8</v>
      </c>
      <c r="D1405" s="1">
        <f>'RAS-funkcijski'!E111</f>
        <v>5552</v>
      </c>
      <c r="E1405" s="1">
        <v>0</v>
      </c>
      <c r="F1405" s="1">
        <v>0</v>
      </c>
      <c r="G1405" s="2">
        <f t="shared" si="24"/>
        <v>1713.2626</v>
      </c>
      <c r="H1405" s="2">
        <f t="shared" si="27"/>
        <v>0.1999999999998181</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52597.81</v>
      </c>
      <c r="D1407" s="1">
        <f>'RAS-funkcijski'!E113</f>
        <v>11035.69</v>
      </c>
      <c r="E1407" s="1">
        <v>0</v>
      </c>
      <c r="F1407" s="1">
        <v>0</v>
      </c>
      <c r="G1407" s="2">
        <f t="shared" si="24"/>
        <v>8138.9417100000001</v>
      </c>
      <c r="H1407" s="2">
        <f t="shared" si="27"/>
        <v>0.50000000000181899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204628.07</v>
      </c>
      <c r="D1408" s="1">
        <f>'RAS-funkcijski'!E114</f>
        <v>271006.96000000002</v>
      </c>
      <c r="E1408" s="1">
        <v>0</v>
      </c>
      <c r="F1408" s="1">
        <v>0</v>
      </c>
      <c r="G1408" s="2">
        <f t="shared" si="24"/>
        <v>82130.618900000001</v>
      </c>
      <c r="H1408" s="2">
        <f t="shared" si="27"/>
        <v>0.10999999998603016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204628.07</v>
      </c>
      <c r="D1409" s="1">
        <f>'RAS-funkcijski'!E115</f>
        <v>271006.96000000002</v>
      </c>
      <c r="E1409" s="1">
        <v>0</v>
      </c>
      <c r="F1409" s="1">
        <v>0</v>
      </c>
      <c r="G1409" s="2">
        <f t="shared" si="24"/>
        <v>82877.260890000005</v>
      </c>
      <c r="H1409" s="2">
        <f t="shared" si="27"/>
        <v>0.10999999998603016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197369.45</v>
      </c>
      <c r="D1410" s="1">
        <f>'RAS-funkcijski'!E116</f>
        <v>262493.02</v>
      </c>
      <c r="E1410" s="1">
        <v>0</v>
      </c>
      <c r="F1410" s="1">
        <v>0</v>
      </c>
      <c r="G1410" s="2">
        <f t="shared" si="24"/>
        <v>80903.814880000005</v>
      </c>
      <c r="H1410" s="2">
        <f t="shared" si="27"/>
        <v>0.47000000003026798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7258.62</v>
      </c>
      <c r="D1411" s="1">
        <f>'RAS-funkcijski'!E117</f>
        <v>8513.94</v>
      </c>
      <c r="E1411" s="1">
        <v>0</v>
      </c>
      <c r="F1411" s="1">
        <v>0</v>
      </c>
      <c r="G1411" s="2">
        <f t="shared" si="24"/>
        <v>2744.3744999999999</v>
      </c>
      <c r="H1411" s="2">
        <f t="shared" si="27"/>
        <v>0.43999999999959982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7056.17</v>
      </c>
      <c r="D1423" s="1">
        <f>'RAS-funkcijski'!E129</f>
        <v>15718.310000000001</v>
      </c>
      <c r="E1423" s="1">
        <v>0</v>
      </c>
      <c r="F1423" s="1">
        <v>0</v>
      </c>
      <c r="G1423" s="2">
        <f t="shared" si="24"/>
        <v>4811.5987500000001</v>
      </c>
      <c r="H1423" s="2">
        <f t="shared" si="27"/>
        <v>0.48000000000138243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4804.18</v>
      </c>
      <c r="D1427" s="1">
        <f>'RAS-funkcijski'!E133</f>
        <v>5772.05</v>
      </c>
      <c r="E1427" s="1">
        <v>0</v>
      </c>
      <c r="F1427" s="1">
        <v>0</v>
      </c>
      <c r="G1427" s="2">
        <f t="shared" si="24"/>
        <v>2108.92812</v>
      </c>
      <c r="H1427" s="2">
        <f t="shared" si="27"/>
        <v>0.23000000000047294</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530.9</v>
      </c>
      <c r="D1429" s="1">
        <f>'RAS-funkcijski'!E135</f>
        <v>8123.6</v>
      </c>
      <c r="E1429" s="1">
        <v>0</v>
      </c>
      <c r="F1429" s="1">
        <v>0</v>
      </c>
      <c r="G1429" s="2">
        <f t="shared" si="24"/>
        <v>2197.9311000000002</v>
      </c>
      <c r="H1429" s="2">
        <f t="shared" si="27"/>
        <v>0.49999999999965894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1721.09</v>
      </c>
      <c r="D1434" s="1">
        <f>'RAS-funkcijski'!E140</f>
        <v>1822.66</v>
      </c>
      <c r="E1434" s="1">
        <v>0</v>
      </c>
      <c r="F1434" s="1">
        <v>0</v>
      </c>
      <c r="G1434" s="2">
        <f t="shared" si="24"/>
        <v>729.83176000000003</v>
      </c>
      <c r="H1434" s="2">
        <f t="shared" si="27"/>
        <v>0.42999999999983629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734470.62</v>
      </c>
      <c r="D1435" s="13">
        <f>'RAS-funkcijski'!E141</f>
        <v>822870.65000000014</v>
      </c>
      <c r="E1435" s="13">
        <v>0</v>
      </c>
      <c r="F1435" s="13">
        <v>0</v>
      </c>
      <c r="G1435" s="14">
        <f t="shared" si="24"/>
        <v>326089.03304000007</v>
      </c>
      <c r="H1435" s="14">
        <f t="shared" si="27"/>
        <v>0.72999999986495823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134179.60999999999</v>
      </c>
      <c r="D1480" s="6"/>
      <c r="E1480" s="6">
        <v>0</v>
      </c>
      <c r="F1480" s="6">
        <v>0</v>
      </c>
      <c r="G1480" s="7">
        <f t="shared" ref="G1480:G1580" si="34">B1480/1000*C1480</f>
        <v>134.17961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971988.66</v>
      </c>
      <c r="D1481" s="1">
        <v>0</v>
      </c>
      <c r="E1481" s="1">
        <v>0</v>
      </c>
      <c r="F1481" s="1">
        <v>0</v>
      </c>
      <c r="G1481" s="2">
        <f t="shared" si="34"/>
        <v>1943.9773200000002</v>
      </c>
      <c r="H1481" s="2">
        <f t="shared" si="35"/>
        <v>0.33999999996740371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637165.39000000013</v>
      </c>
      <c r="D1483" s="1">
        <v>0</v>
      </c>
      <c r="E1483" s="1">
        <v>0</v>
      </c>
      <c r="F1483" s="1">
        <v>0</v>
      </c>
      <c r="G1483" s="2">
        <f t="shared" si="34"/>
        <v>2548.6615600000005</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199166.07999999999</v>
      </c>
      <c r="D1484" s="1">
        <v>0</v>
      </c>
      <c r="E1484" s="1">
        <v>0</v>
      </c>
      <c r="F1484" s="1">
        <v>0</v>
      </c>
      <c r="G1484" s="2">
        <f t="shared" si="34"/>
        <v>995.83039999999994</v>
      </c>
      <c r="H1484" s="2">
        <f t="shared" si="35"/>
        <v>7.9999999987194315E-2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391622.46</v>
      </c>
      <c r="D1485" s="1">
        <v>0</v>
      </c>
      <c r="E1485" s="1">
        <v>0</v>
      </c>
      <c r="F1485" s="1">
        <v>0</v>
      </c>
      <c r="G1485" s="2">
        <f t="shared" si="34"/>
        <v>2349.7347600000003</v>
      </c>
      <c r="H1485" s="2">
        <f t="shared" si="35"/>
        <v>0.46000000002095476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3365.19</v>
      </c>
      <c r="D1486" s="1">
        <v>0</v>
      </c>
      <c r="E1486" s="1">
        <v>0</v>
      </c>
      <c r="F1486" s="1">
        <v>0</v>
      </c>
      <c r="G1486" s="2">
        <f t="shared" si="34"/>
        <v>23.556329999999999</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3201.42</v>
      </c>
      <c r="D1488" s="1">
        <v>0</v>
      </c>
      <c r="E1488" s="1">
        <v>0</v>
      </c>
      <c r="F1488" s="1">
        <v>0</v>
      </c>
      <c r="G1488" s="2">
        <f>B1488/1000*C1488</f>
        <v>28.81278</v>
      </c>
      <c r="H1488" s="2">
        <f>ABS(C1488-ROUND(C1488,0))</f>
        <v>0.42000000000007276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11898.27</v>
      </c>
      <c r="D1489" s="1">
        <v>0</v>
      </c>
      <c r="E1489" s="1">
        <v>0</v>
      </c>
      <c r="F1489" s="1">
        <v>0</v>
      </c>
      <c r="G1489" s="2">
        <f t="shared" si="34"/>
        <v>118.98270000000001</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27739.17</v>
      </c>
      <c r="D1490" s="1">
        <v>0</v>
      </c>
      <c r="E1490" s="1">
        <v>0</v>
      </c>
      <c r="F1490" s="1">
        <v>0</v>
      </c>
      <c r="G1490" s="2">
        <f t="shared" si="34"/>
        <v>305.13086999999996</v>
      </c>
      <c r="H1490" s="2">
        <f t="shared" si="35"/>
        <v>0.16999999999825377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172.8</v>
      </c>
      <c r="D1491" s="1">
        <v>0</v>
      </c>
      <c r="E1491" s="1">
        <v>0</v>
      </c>
      <c r="F1491" s="1">
        <v>0</v>
      </c>
      <c r="G1491" s="2">
        <f t="shared" si="34"/>
        <v>2.0736000000000003</v>
      </c>
      <c r="H1491" s="2">
        <f t="shared" si="35"/>
        <v>0.19999999999998863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191864.93</v>
      </c>
      <c r="D1492" s="1">
        <v>0</v>
      </c>
      <c r="E1492" s="1">
        <v>0</v>
      </c>
      <c r="F1492" s="1">
        <v>0</v>
      </c>
      <c r="G1492" s="2">
        <f t="shared" si="34"/>
        <v>2494.2440899999997</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142958.34</v>
      </c>
      <c r="D1493" s="1">
        <v>0</v>
      </c>
      <c r="E1493" s="1">
        <v>0</v>
      </c>
      <c r="F1493" s="1">
        <v>0</v>
      </c>
      <c r="G1493" s="2">
        <f t="shared" si="34"/>
        <v>2001.4167600000001</v>
      </c>
      <c r="H1493" s="2">
        <f t="shared" si="35"/>
        <v>0.33999999999650754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142958.34</v>
      </c>
      <c r="D1497" s="1">
        <v>0</v>
      </c>
      <c r="E1497" s="1">
        <v>0</v>
      </c>
      <c r="F1497" s="1">
        <v>0</v>
      </c>
      <c r="G1497" s="2">
        <f t="shared" si="34"/>
        <v>2573.2501199999997</v>
      </c>
      <c r="H1497" s="2">
        <f t="shared" si="35"/>
        <v>0.33999999999650754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1015706.8900000001</v>
      </c>
      <c r="D1499" s="1">
        <v>0</v>
      </c>
      <c r="E1499" s="1">
        <v>0</v>
      </c>
      <c r="F1499" s="1">
        <v>0</v>
      </c>
      <c r="G1499" s="2">
        <f t="shared" si="34"/>
        <v>20314.137800000004</v>
      </c>
      <c r="H1499" s="2">
        <f t="shared" si="35"/>
        <v>0.10999999986961484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736391.41000000015</v>
      </c>
      <c r="D1501" s="1">
        <v>0</v>
      </c>
      <c r="E1501" s="1">
        <v>0</v>
      </c>
      <c r="F1501" s="1">
        <v>0</v>
      </c>
      <c r="G1501" s="2">
        <f t="shared" si="34"/>
        <v>16200.611020000002</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199166.12</v>
      </c>
      <c r="D1502" s="1">
        <v>0</v>
      </c>
      <c r="E1502" s="1">
        <v>0</v>
      </c>
      <c r="F1502" s="1">
        <v>0</v>
      </c>
      <c r="G1502" s="2">
        <f t="shared" si="34"/>
        <v>4580.8207599999996</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491263.44</v>
      </c>
      <c r="D1503" s="1">
        <v>0</v>
      </c>
      <c r="E1503" s="1">
        <v>0</v>
      </c>
      <c r="F1503" s="1">
        <v>0</v>
      </c>
      <c r="G1503" s="2">
        <f t="shared" si="34"/>
        <v>11790.322560000001</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8093.02</v>
      </c>
      <c r="D1504" s="1">
        <v>0</v>
      </c>
      <c r="E1504" s="1">
        <v>0</v>
      </c>
      <c r="F1504" s="1">
        <v>0</v>
      </c>
      <c r="G1504" s="2">
        <f t="shared" si="34"/>
        <v>202.32550000000003</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3201.42</v>
      </c>
      <c r="D1506" s="1">
        <v>0</v>
      </c>
      <c r="E1506" s="1">
        <v>0</v>
      </c>
      <c r="F1506" s="1">
        <v>0</v>
      </c>
      <c r="G1506" s="2">
        <f>B1506/1000*C1506</f>
        <v>86.438339999999997</v>
      </c>
      <c r="H1506" s="2">
        <f>ABS(C1506-ROUND(C1506,0))</f>
        <v>0.42000000000007276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5973.11</v>
      </c>
      <c r="D1507" s="1">
        <v>0</v>
      </c>
      <c r="E1507" s="1">
        <v>0</v>
      </c>
      <c r="F1507" s="1">
        <v>0</v>
      </c>
      <c r="G1507" s="2">
        <f t="shared" si="34"/>
        <v>167.24707999999998</v>
      </c>
      <c r="H1507" s="2">
        <f t="shared" si="35"/>
        <v>0.10999999999967258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27739.17</v>
      </c>
      <c r="D1508" s="1">
        <v>0</v>
      </c>
      <c r="E1508" s="1">
        <v>0</v>
      </c>
      <c r="F1508" s="1">
        <v>0</v>
      </c>
      <c r="G1508" s="2">
        <f t="shared" si="34"/>
        <v>804.43592999999998</v>
      </c>
      <c r="H1508" s="2">
        <f t="shared" si="35"/>
        <v>0.16999999999825377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955.13</v>
      </c>
      <c r="D1509" s="1">
        <v>0</v>
      </c>
      <c r="E1509" s="1">
        <v>0</v>
      </c>
      <c r="F1509" s="1">
        <v>0</v>
      </c>
      <c r="G1509" s="2">
        <f t="shared" si="34"/>
        <v>28.6539</v>
      </c>
      <c r="H1509" s="2">
        <f t="shared" si="35"/>
        <v>0.12999999999999545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279315.48</v>
      </c>
      <c r="D1510" s="1">
        <v>0</v>
      </c>
      <c r="E1510" s="1">
        <v>0</v>
      </c>
      <c r="F1510" s="1">
        <v>0</v>
      </c>
      <c r="G1510" s="2">
        <f t="shared" si="34"/>
        <v>8658.77988</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90461.379999999888</v>
      </c>
      <c r="D1517" s="1">
        <v>0</v>
      </c>
      <c r="E1517" s="1">
        <v>0</v>
      </c>
      <c r="F1517" s="1">
        <v>0</v>
      </c>
      <c r="G1517" s="2">
        <f t="shared" si="34"/>
        <v>3437.5324399999959</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38473.5</v>
      </c>
      <c r="D1518" s="1">
        <v>0</v>
      </c>
      <c r="E1518" s="1">
        <v>0</v>
      </c>
      <c r="F1518" s="1">
        <v>0</v>
      </c>
      <c r="G1518" s="2">
        <f t="shared" si="34"/>
        <v>1500.4665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38473.5</v>
      </c>
      <c r="D1524" s="1">
        <v>0</v>
      </c>
      <c r="E1524" s="1">
        <v>0</v>
      </c>
      <c r="F1524" s="1">
        <v>0</v>
      </c>
      <c r="G1524" s="2">
        <f t="shared" si="34"/>
        <v>1731.3074999999999</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127.11</v>
      </c>
      <c r="D1525" s="1">
        <v>0</v>
      </c>
      <c r="E1525" s="1">
        <v>0</v>
      </c>
      <c r="F1525" s="1">
        <v>0</v>
      </c>
      <c r="G1525" s="2">
        <f t="shared" si="34"/>
        <v>5.8470599999999999</v>
      </c>
      <c r="H1525" s="2">
        <f t="shared" si="35"/>
        <v>0.10999999999999943</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127.11</v>
      </c>
      <c r="D1526" s="1">
        <v>0</v>
      </c>
      <c r="E1526" s="1">
        <v>0</v>
      </c>
      <c r="F1526" s="1">
        <v>0</v>
      </c>
      <c r="G1526" s="2">
        <f t="shared" si="34"/>
        <v>5.97417</v>
      </c>
      <c r="H1526" s="2">
        <f t="shared" si="35"/>
        <v>0.10999999999999943</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12820.17</v>
      </c>
      <c r="D1530" s="1">
        <v>0</v>
      </c>
      <c r="E1530" s="1">
        <v>0</v>
      </c>
      <c r="F1530" s="1">
        <v>0</v>
      </c>
      <c r="G1530" s="2">
        <f t="shared" si="34"/>
        <v>653.82866999999999</v>
      </c>
      <c r="H1530" s="2">
        <f t="shared" si="35"/>
        <v>0.17000000000007276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12684.47</v>
      </c>
      <c r="D1531" s="1">
        <v>0</v>
      </c>
      <c r="E1531" s="1">
        <v>0</v>
      </c>
      <c r="F1531" s="1">
        <v>0</v>
      </c>
      <c r="G1531" s="2">
        <f t="shared" si="34"/>
        <v>659.5924399999999</v>
      </c>
      <c r="H1531" s="2">
        <f t="shared" si="35"/>
        <v>0.46999999999934516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135.69999999999999</v>
      </c>
      <c r="D1532" s="1">
        <v>0</v>
      </c>
      <c r="E1532" s="1">
        <v>0</v>
      </c>
      <c r="F1532" s="1">
        <v>0</v>
      </c>
      <c r="G1532" s="2">
        <f t="shared" si="34"/>
        <v>7.192099999999999</v>
      </c>
      <c r="H1532" s="2">
        <f t="shared" si="35"/>
        <v>0.30000000000001137</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19600</v>
      </c>
      <c r="D1535" s="1">
        <v>0</v>
      </c>
      <c r="E1535" s="1">
        <v>0</v>
      </c>
      <c r="F1535" s="1">
        <v>0</v>
      </c>
      <c r="G1535" s="2">
        <f t="shared" si="34"/>
        <v>1097.6000000000001</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19600</v>
      </c>
      <c r="D1537" s="1">
        <v>0</v>
      </c>
      <c r="E1537" s="1">
        <v>0</v>
      </c>
      <c r="F1537" s="1">
        <v>0</v>
      </c>
      <c r="G1537" s="2">
        <f t="shared" si="34"/>
        <v>1136.8</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5925.16</v>
      </c>
      <c r="D1550" s="1">
        <v>0</v>
      </c>
      <c r="E1550" s="1">
        <v>0</v>
      </c>
      <c r="F1550" s="1">
        <v>0</v>
      </c>
      <c r="G1550" s="2">
        <f t="shared" si="34"/>
        <v>420.68635999999998</v>
      </c>
      <c r="H1550" s="2">
        <f t="shared" si="35"/>
        <v>0.15999999999985448</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5925.16</v>
      </c>
      <c r="D1552" s="1">
        <v>0</v>
      </c>
      <c r="E1552" s="1">
        <v>0</v>
      </c>
      <c r="F1552" s="1">
        <v>0</v>
      </c>
      <c r="G1552" s="2">
        <f t="shared" si="34"/>
        <v>432.53667999999999</v>
      </c>
      <c r="H1552" s="2">
        <f t="shared" si="35"/>
        <v>0.15999999999985448</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1.06</v>
      </c>
      <c r="D1560" s="1">
        <v>0</v>
      </c>
      <c r="E1560" s="1">
        <v>0</v>
      </c>
      <c r="F1560" s="1">
        <v>0</v>
      </c>
      <c r="G1560" s="2">
        <f t="shared" si="34"/>
        <v>8.5860000000000006E-2</v>
      </c>
      <c r="H1560" s="2">
        <f t="shared" si="35"/>
        <v>6.0000000000000053E-2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1.06</v>
      </c>
      <c r="D1561" s="1">
        <v>0</v>
      </c>
      <c r="E1561" s="1">
        <v>0</v>
      </c>
      <c r="F1561" s="1">
        <v>0</v>
      </c>
      <c r="G1561" s="2">
        <f t="shared" si="34"/>
        <v>8.6920000000000011E-2</v>
      </c>
      <c r="H1561" s="2">
        <f t="shared" si="35"/>
        <v>6.0000000000000053E-2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51987.88</v>
      </c>
      <c r="D1576" s="1">
        <v>0</v>
      </c>
      <c r="E1576" s="1">
        <v>0</v>
      </c>
      <c r="F1576" s="1">
        <v>0</v>
      </c>
      <c r="G1576" s="2">
        <f t="shared" si="34"/>
        <v>5042.8243599999996</v>
      </c>
      <c r="H1576" s="2">
        <f t="shared" si="35"/>
        <v>0.12000000000261934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51987.88</v>
      </c>
      <c r="D1580" s="13">
        <v>0</v>
      </c>
      <c r="E1580" s="13">
        <v>0</v>
      </c>
      <c r="F1580" s="13">
        <v>0</v>
      </c>
      <c r="G1580" s="14">
        <f t="shared" si="34"/>
        <v>5250.7758800000001</v>
      </c>
      <c r="H1580" s="14">
        <f t="shared" si="35"/>
        <v>0.12000000000261934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27931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740244.88000000012</v>
      </c>
      <c r="I16" s="170">
        <f>'PR-RAS'!E6</f>
        <v>1001133.0000000002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691455.59000000008</v>
      </c>
      <c r="I17" s="170">
        <f>'PR-RAS'!E151</f>
        <v>635576.01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189396.94000000021</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2643.4999999999909</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3025767.2399999998</v>
      </c>
      <c r="I20" s="173">
        <f>BILANCA!E7</f>
        <v>3060494.4600000004</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295806.27999999997</v>
      </c>
      <c r="I21" s="175">
        <f>BILANCA!E68</f>
        <v>474443.79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134295.29999999999</v>
      </c>
      <c r="I22" s="175">
        <f>BILANCA!E176</f>
        <v>90461.38</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3187278.2199999997</v>
      </c>
      <c r="I23" s="177">
        <f>BILANCA!E237</f>
        <v>3444476.8699999996</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196980.36</v>
      </c>
      <c r="I24" s="173">
        <f>'RAS-funkcijski'!E5</f>
        <v>239640.86000000002</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26199.739999999998</v>
      </c>
      <c r="I25" s="175">
        <f>'RAS-funkcijski'!E35</f>
        <v>4132.62</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204628.07</v>
      </c>
      <c r="I27" s="175">
        <f>'RAS-funkcijski'!E114</f>
        <v>271006.96000000002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734470.62</v>
      </c>
      <c r="I28" s="179">
        <f>'RAS-funkcijski'!E141</f>
        <v>822870.65000000014</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134179.60999999999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90461.379999999888</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38473.5</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51987.88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5" zoomScaleNormal="100" workbookViewId="0">
      <selection activeCell="E32" sqref="E3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740244.88000000012</v>
      </c>
      <c r="E6" s="51">
        <f>E7+E44+E50+E82+E106+E124+E133+E139</f>
        <v>1001133.0000000002</v>
      </c>
      <c r="F6" s="52">
        <f t="shared" ref="F6:F131" si="0">IF(D6&lt;&gt;0,IF(E6/D6&gt;=100,"&gt;&gt;100",E6/D6*100),"-")</f>
        <v>135.2434886142002</v>
      </c>
    </row>
    <row r="7" spans="1:25" ht="12.75" customHeight="1" x14ac:dyDescent="0.2">
      <c r="A7" s="53">
        <v>61</v>
      </c>
      <c r="B7" s="294" t="s">
        <v>60</v>
      </c>
      <c r="C7" s="50" t="s">
        <v>61</v>
      </c>
      <c r="D7" s="51">
        <f t="shared" ref="D7:E7" si="1">D8+D17+D23+D29+D37+D40</f>
        <v>240292.59000000003</v>
      </c>
      <c r="E7" s="51">
        <f t="shared" si="1"/>
        <v>324893.02</v>
      </c>
      <c r="F7" s="52">
        <f t="shared" si="0"/>
        <v>135.20725711933105</v>
      </c>
    </row>
    <row r="8" spans="1:25" ht="12.75" customHeight="1" x14ac:dyDescent="0.2">
      <c r="A8" s="53">
        <v>611</v>
      </c>
      <c r="B8" s="85" t="s">
        <v>62</v>
      </c>
      <c r="C8" s="50" t="s">
        <v>63</v>
      </c>
      <c r="D8" s="51">
        <f t="shared" ref="D8:E8" si="2">SUM(D9:D14)-D15-D16</f>
        <v>224309.22000000003</v>
      </c>
      <c r="E8" s="51">
        <f t="shared" si="2"/>
        <v>304156.12</v>
      </c>
      <c r="F8" s="52">
        <f t="shared" si="0"/>
        <v>135.59679802729462</v>
      </c>
    </row>
    <row r="9" spans="1:25" ht="12.75" customHeight="1" x14ac:dyDescent="0.2">
      <c r="A9" s="53">
        <v>6111</v>
      </c>
      <c r="B9" s="85" t="s">
        <v>64</v>
      </c>
      <c r="C9" s="50" t="s">
        <v>65</v>
      </c>
      <c r="D9" s="242">
        <v>248813.96</v>
      </c>
      <c r="E9" s="242">
        <v>310953.32</v>
      </c>
      <c r="F9" s="52">
        <f t="shared" si="0"/>
        <v>124.97422572270463</v>
      </c>
    </row>
    <row r="10" spans="1:25" ht="12.75" customHeight="1" x14ac:dyDescent="0.2">
      <c r="A10" s="53">
        <v>6112</v>
      </c>
      <c r="B10" s="85" t="s">
        <v>66</v>
      </c>
      <c r="C10" s="50" t="s">
        <v>67</v>
      </c>
      <c r="D10" s="242">
        <v>10038.959999999999</v>
      </c>
      <c r="E10" s="242"/>
      <c r="F10" s="52">
        <f t="shared" si="0"/>
        <v>0</v>
      </c>
    </row>
    <row r="11" spans="1:25" ht="12.75" customHeight="1" x14ac:dyDescent="0.2">
      <c r="A11" s="53">
        <v>6113</v>
      </c>
      <c r="B11" s="85" t="s">
        <v>68</v>
      </c>
      <c r="C11" s="50" t="s">
        <v>69</v>
      </c>
      <c r="D11" s="242">
        <v>4164.3999999999996</v>
      </c>
      <c r="E11" s="242"/>
      <c r="F11" s="52">
        <f t="shared" si="0"/>
        <v>0</v>
      </c>
    </row>
    <row r="12" spans="1:25" ht="12.75" customHeight="1" x14ac:dyDescent="0.2">
      <c r="A12" s="53">
        <v>6114</v>
      </c>
      <c r="B12" s="85" t="s">
        <v>70</v>
      </c>
      <c r="C12" s="50" t="s">
        <v>71</v>
      </c>
      <c r="D12" s="242">
        <v>2979.78</v>
      </c>
      <c r="E12" s="242"/>
      <c r="F12" s="52">
        <f t="shared" si="0"/>
        <v>0</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41687.879999999997</v>
      </c>
      <c r="E15" s="242">
        <v>6797.2</v>
      </c>
      <c r="F15" s="52">
        <f t="shared" si="0"/>
        <v>16.304978809188668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12390.66</v>
      </c>
      <c r="E23" s="51">
        <f t="shared" si="4"/>
        <v>17168.5</v>
      </c>
      <c r="F23" s="52">
        <f t="shared" si="0"/>
        <v>138.56001213817504</v>
      </c>
    </row>
    <row r="24" spans="1:6" ht="12.75" customHeight="1" x14ac:dyDescent="0.2">
      <c r="A24" s="53">
        <v>6131</v>
      </c>
      <c r="B24" s="85" t="s">
        <v>94</v>
      </c>
      <c r="C24" s="50" t="s">
        <v>95</v>
      </c>
      <c r="D24" s="242">
        <v>3589.78</v>
      </c>
      <c r="E24" s="242">
        <v>7103.37</v>
      </c>
      <c r="F24" s="52">
        <f t="shared" si="0"/>
        <v>197.87758581305818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8800.8799999999992</v>
      </c>
      <c r="E27" s="242">
        <v>10065.129999999999</v>
      </c>
      <c r="F27" s="52">
        <f t="shared" si="0"/>
        <v>114.36504076865042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3592.71</v>
      </c>
      <c r="E29" s="51">
        <f t="shared" si="5"/>
        <v>3568.4</v>
      </c>
      <c r="F29" s="52">
        <f t="shared" si="0"/>
        <v>99.323352010042569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3592.71</v>
      </c>
      <c r="E31" s="242">
        <v>3568.4</v>
      </c>
      <c r="F31" s="52">
        <f t="shared" si="0"/>
        <v>99.323352010042569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421432.82000000007</v>
      </c>
      <c r="E50" s="51">
        <f>E51+E54+E59+E62+E65+E68+E71+E74+E77</f>
        <v>477188.58</v>
      </c>
      <c r="F50" s="52">
        <f t="shared" si="0"/>
        <v>113.2300469621706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286876.29000000004</v>
      </c>
      <c r="E59" s="51">
        <f t="shared" si="12"/>
        <v>415035.61</v>
      </c>
      <c r="F59" s="52">
        <f t="shared" si="0"/>
        <v>144.67407187955473</v>
      </c>
    </row>
    <row r="60" spans="1:6" ht="12" x14ac:dyDescent="0.2">
      <c r="A60" s="53">
        <v>6331</v>
      </c>
      <c r="B60" s="86" t="s">
        <v>166</v>
      </c>
      <c r="C60" s="50" t="s">
        <v>167</v>
      </c>
      <c r="D60" s="242">
        <v>217959.45</v>
      </c>
      <c r="E60" s="242">
        <v>231457.92000000001</v>
      </c>
      <c r="F60" s="52">
        <f t="shared" si="0"/>
        <v>106.19311069100239</v>
      </c>
    </row>
    <row r="61" spans="1:6" ht="12" x14ac:dyDescent="0.2">
      <c r="A61" s="53">
        <v>6332</v>
      </c>
      <c r="B61" s="86" t="s">
        <v>168</v>
      </c>
      <c r="C61" s="50" t="s">
        <v>169</v>
      </c>
      <c r="D61" s="242">
        <v>68916.84</v>
      </c>
      <c r="E61" s="242">
        <v>183577.69</v>
      </c>
      <c r="F61" s="52">
        <f t="shared" si="0"/>
        <v>266.37566377100285</v>
      </c>
    </row>
    <row r="62" spans="1:6" ht="12.75" customHeight="1" x14ac:dyDescent="0.2">
      <c r="A62" s="53">
        <v>634</v>
      </c>
      <c r="B62" s="85" t="s">
        <v>170</v>
      </c>
      <c r="C62" s="50" t="s">
        <v>171</v>
      </c>
      <c r="D62" s="51">
        <f t="shared" ref="D62:E62" si="13">SUM(D63:D64)</f>
        <v>123764.53</v>
      </c>
      <c r="E62" s="51">
        <f t="shared" si="13"/>
        <v>5200.2</v>
      </c>
      <c r="F62" s="52">
        <f t="shared" si="0"/>
        <v>4.2016884805363865</v>
      </c>
    </row>
    <row r="63" spans="1:6" ht="12.75" customHeight="1" x14ac:dyDescent="0.2">
      <c r="A63" s="53">
        <v>6341</v>
      </c>
      <c r="B63" s="85" t="s">
        <v>172</v>
      </c>
      <c r="C63" s="50" t="s">
        <v>173</v>
      </c>
      <c r="D63" s="242">
        <v>123764.53</v>
      </c>
      <c r="E63" s="242">
        <v>5200.2</v>
      </c>
      <c r="F63" s="52">
        <f t="shared" si="0"/>
        <v>4.2016884805363865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10792</v>
      </c>
      <c r="E68" s="51">
        <f t="shared" si="15"/>
        <v>56952.77</v>
      </c>
      <c r="F68" s="52">
        <f t="shared" si="0"/>
        <v>527.73137509266121</v>
      </c>
    </row>
    <row r="69" spans="1:6" ht="12.75" customHeight="1" x14ac:dyDescent="0.2">
      <c r="A69" s="53" t="s">
        <v>184</v>
      </c>
      <c r="B69" s="85" t="s">
        <v>185</v>
      </c>
      <c r="C69" s="50" t="s">
        <v>184</v>
      </c>
      <c r="D69" s="242">
        <v>10792</v>
      </c>
      <c r="E69" s="242">
        <v>56952.77</v>
      </c>
      <c r="F69" s="52">
        <f t="shared" si="0"/>
        <v>527.73137509266121</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19162.049999999996</v>
      </c>
      <c r="E82" s="51">
        <f t="shared" si="19"/>
        <v>33889.31</v>
      </c>
      <c r="F82" s="52">
        <f t="shared" si="0"/>
        <v>176.85639062626393</v>
      </c>
    </row>
    <row r="83" spans="1:6" ht="12.75" customHeight="1" x14ac:dyDescent="0.2">
      <c r="A83" s="53">
        <v>641</v>
      </c>
      <c r="B83" s="85" t="s">
        <v>212</v>
      </c>
      <c r="C83" s="50" t="s">
        <v>213</v>
      </c>
      <c r="D83" s="51">
        <f t="shared" ref="D83:E83" si="20">SUM(D84:D90)</f>
        <v>4.8500000000000005</v>
      </c>
      <c r="E83" s="51">
        <f t="shared" si="20"/>
        <v>0.14000000000000001</v>
      </c>
      <c r="F83" s="52">
        <f t="shared" si="0"/>
        <v>2.8865979381443299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0.14000000000000001</v>
      </c>
      <c r="F85" s="52">
        <f t="shared" si="0"/>
        <v>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4.78</v>
      </c>
      <c r="E90" s="242"/>
      <c r="F90" s="52">
        <f t="shared" si="0"/>
        <v>0</v>
      </c>
    </row>
    <row r="91" spans="1:6" ht="12.75" customHeight="1" x14ac:dyDescent="0.2">
      <c r="A91" s="53">
        <v>642</v>
      </c>
      <c r="B91" s="85" t="s">
        <v>228</v>
      </c>
      <c r="C91" s="50" t="s">
        <v>229</v>
      </c>
      <c r="D91" s="51">
        <f t="shared" ref="D91:E91" si="21">SUM(D92:D97)</f>
        <v>19157.199999999997</v>
      </c>
      <c r="E91" s="51">
        <f t="shared" si="21"/>
        <v>33889.17</v>
      </c>
      <c r="F91" s="52">
        <f t="shared" si="0"/>
        <v>176.90043430146369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5600.58</v>
      </c>
      <c r="E93" s="242">
        <v>7369.4</v>
      </c>
      <c r="F93" s="52">
        <f t="shared" si="0"/>
        <v>131.58280035282058</v>
      </c>
    </row>
    <row r="94" spans="1:6" ht="12.75" customHeight="1" x14ac:dyDescent="0.2">
      <c r="A94" s="53">
        <v>6423</v>
      </c>
      <c r="B94" s="85" t="s">
        <v>234</v>
      </c>
      <c r="C94" s="50" t="s">
        <v>235</v>
      </c>
      <c r="D94" s="242">
        <v>13077.66</v>
      </c>
      <c r="E94" s="242">
        <v>25934.59</v>
      </c>
      <c r="F94" s="52">
        <f t="shared" si="0"/>
        <v>198.31215982064069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478.96</v>
      </c>
      <c r="E97" s="242">
        <v>585.17999999999995</v>
      </c>
      <c r="F97" s="52">
        <f t="shared" si="0"/>
        <v>122.177217304159</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57694.47</v>
      </c>
      <c r="E106" s="51">
        <f t="shared" si="23"/>
        <v>154250.58000000002</v>
      </c>
      <c r="F106" s="52">
        <f t="shared" si="0"/>
        <v>267.35765143522423</v>
      </c>
    </row>
    <row r="107" spans="1:6" ht="12.75" customHeight="1" x14ac:dyDescent="0.2">
      <c r="A107" s="53">
        <v>651</v>
      </c>
      <c r="B107" s="85" t="s">
        <v>260</v>
      </c>
      <c r="C107" s="50" t="s">
        <v>261</v>
      </c>
      <c r="D107" s="51">
        <f t="shared" ref="D107:E107" si="24">SUM(D108:D111)</f>
        <v>113.84</v>
      </c>
      <c r="E107" s="51">
        <f t="shared" si="24"/>
        <v>16.2</v>
      </c>
      <c r="F107" s="52">
        <f t="shared" si="0"/>
        <v>14.230498945888966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113.84</v>
      </c>
      <c r="E109" s="242">
        <v>16.2</v>
      </c>
      <c r="F109" s="52">
        <f t="shared" si="0"/>
        <v>14.230498945888966</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39740.280000000006</v>
      </c>
      <c r="E112" s="51">
        <f t="shared" si="25"/>
        <v>133316.87</v>
      </c>
      <c r="F112" s="52">
        <f t="shared" si="0"/>
        <v>335.47038420464065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29.87</v>
      </c>
      <c r="E114" s="242"/>
      <c r="F114" s="52">
        <f t="shared" si="0"/>
        <v>0</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39710.410000000003</v>
      </c>
      <c r="E117" s="242">
        <v>133316.87</v>
      </c>
      <c r="F117" s="52">
        <f t="shared" si="0"/>
        <v>335.72272358809687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17840.350000000002</v>
      </c>
      <c r="E120" s="51">
        <f t="shared" si="26"/>
        <v>20917.509999999998</v>
      </c>
      <c r="F120" s="52">
        <f t="shared" si="0"/>
        <v>117.24831631666417</v>
      </c>
    </row>
    <row r="121" spans="1:6" ht="12.75" customHeight="1" x14ac:dyDescent="0.2">
      <c r="A121" s="53">
        <v>6531</v>
      </c>
      <c r="B121" s="85" t="s">
        <v>288</v>
      </c>
      <c r="C121" s="50" t="s">
        <v>289</v>
      </c>
      <c r="D121" s="242">
        <v>341.13</v>
      </c>
      <c r="E121" s="242">
        <v>537.48</v>
      </c>
      <c r="F121" s="52">
        <f t="shared" si="0"/>
        <v>157.5587019611292</v>
      </c>
    </row>
    <row r="122" spans="1:6" ht="12.75" customHeight="1" x14ac:dyDescent="0.2">
      <c r="A122" s="53">
        <v>6532</v>
      </c>
      <c r="B122" s="85" t="s">
        <v>290</v>
      </c>
      <c r="C122" s="50" t="s">
        <v>291</v>
      </c>
      <c r="D122" s="242">
        <v>17499.22</v>
      </c>
      <c r="E122" s="242">
        <v>20380.03</v>
      </c>
      <c r="F122" s="52">
        <f t="shared" si="0"/>
        <v>116.4625051859454</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1265.45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1265.45</v>
      </c>
      <c r="E128" s="51">
        <f t="shared" si="29"/>
        <v>0</v>
      </c>
      <c r="F128" s="52">
        <f t="shared" si="0"/>
        <v>0</v>
      </c>
    </row>
    <row r="129" spans="1:6" ht="12.75" customHeight="1" x14ac:dyDescent="0.2">
      <c r="A129" s="53">
        <v>6631</v>
      </c>
      <c r="B129" s="86" t="s">
        <v>304</v>
      </c>
      <c r="C129" s="50" t="s">
        <v>305</v>
      </c>
      <c r="D129" s="242">
        <v>1265.45</v>
      </c>
      <c r="E129" s="242"/>
      <c r="F129" s="52">
        <f t="shared" si="0"/>
        <v>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397.5</v>
      </c>
      <c r="E139" s="51">
        <f t="shared" si="33"/>
        <v>10911.51</v>
      </c>
      <c r="F139" s="52">
        <f t="shared" si="31"/>
        <v>2745.0339622641513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397.5</v>
      </c>
      <c r="E150" s="242">
        <v>10911.51</v>
      </c>
      <c r="F150" s="52">
        <f t="shared" si="31"/>
        <v>2745.0339622641513</v>
      </c>
    </row>
    <row r="151" spans="1:6" ht="12.75" customHeight="1" x14ac:dyDescent="0.2">
      <c r="A151" s="53">
        <v>3</v>
      </c>
      <c r="B151" s="85" t="s">
        <v>348</v>
      </c>
      <c r="C151" s="50" t="s">
        <v>56</v>
      </c>
      <c r="D151" s="51">
        <f t="shared" ref="D151:E151" si="35">D152+D163+D196+D215+D224+D252+D263</f>
        <v>691455.59000000008</v>
      </c>
      <c r="E151" s="51">
        <f t="shared" si="35"/>
        <v>635576.01</v>
      </c>
      <c r="F151" s="52">
        <f t="shared" si="31"/>
        <v>91.918558356003729</v>
      </c>
    </row>
    <row r="152" spans="1:6" ht="12.75" customHeight="1" x14ac:dyDescent="0.2">
      <c r="A152" s="53">
        <v>31</v>
      </c>
      <c r="B152" s="85" t="s">
        <v>349</v>
      </c>
      <c r="C152" s="50" t="s">
        <v>350</v>
      </c>
      <c r="D152" s="51">
        <f t="shared" ref="D152:E152" si="36">D153+D158+D159</f>
        <v>119454.15</v>
      </c>
      <c r="E152" s="51">
        <f t="shared" si="36"/>
        <v>191195.75</v>
      </c>
      <c r="F152" s="52">
        <f t="shared" si="31"/>
        <v>160.05785483384213</v>
      </c>
    </row>
    <row r="153" spans="1:6" ht="12.75" customHeight="1" x14ac:dyDescent="0.2">
      <c r="A153" s="53">
        <v>311</v>
      </c>
      <c r="B153" s="85" t="s">
        <v>351</v>
      </c>
      <c r="C153" s="50" t="s">
        <v>352</v>
      </c>
      <c r="D153" s="51">
        <f t="shared" ref="D153:E153" si="37">SUM(D154:D157)</f>
        <v>96042.11</v>
      </c>
      <c r="E153" s="51">
        <f t="shared" si="37"/>
        <v>158881.4</v>
      </c>
      <c r="F153" s="52">
        <f t="shared" si="31"/>
        <v>165.42889363842588</v>
      </c>
    </row>
    <row r="154" spans="1:6" ht="12.75" customHeight="1" x14ac:dyDescent="0.2">
      <c r="A154" s="53">
        <v>3111</v>
      </c>
      <c r="B154" s="85" t="s">
        <v>353</v>
      </c>
      <c r="C154" s="50" t="s">
        <v>354</v>
      </c>
      <c r="D154" s="242">
        <v>96042.11</v>
      </c>
      <c r="E154" s="242">
        <v>158881.4</v>
      </c>
      <c r="F154" s="52">
        <f t="shared" si="31"/>
        <v>165.42889363842588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4014.95</v>
      </c>
      <c r="E158" s="242">
        <v>6102.92</v>
      </c>
      <c r="F158" s="52">
        <f t="shared" si="31"/>
        <v>152.00488175444278</v>
      </c>
    </row>
    <row r="159" spans="1:6" ht="12.75" customHeight="1" x14ac:dyDescent="0.2">
      <c r="A159" s="53">
        <v>313</v>
      </c>
      <c r="B159" s="85" t="s">
        <v>363</v>
      </c>
      <c r="C159" s="50" t="s">
        <v>364</v>
      </c>
      <c r="D159" s="51">
        <f t="shared" ref="D159:E159" si="38">SUM(D160:D162)</f>
        <v>19397.09</v>
      </c>
      <c r="E159" s="51">
        <f t="shared" si="38"/>
        <v>26211.43</v>
      </c>
      <c r="F159" s="52">
        <f t="shared" si="31"/>
        <v>135.13073352755492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19397.09</v>
      </c>
      <c r="E161" s="242">
        <v>26211.43</v>
      </c>
      <c r="F161" s="52">
        <f t="shared" si="31"/>
        <v>135.13073352755492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522495.30999999994</v>
      </c>
      <c r="E163" s="51">
        <f t="shared" si="39"/>
        <v>393800.01</v>
      </c>
      <c r="F163" s="52">
        <f t="shared" si="31"/>
        <v>75.369099485314052</v>
      </c>
    </row>
    <row r="164" spans="1:6" ht="12.75" customHeight="1" x14ac:dyDescent="0.2">
      <c r="A164" s="53">
        <v>321</v>
      </c>
      <c r="B164" s="85" t="s">
        <v>372</v>
      </c>
      <c r="C164" s="50" t="s">
        <v>373</v>
      </c>
      <c r="D164" s="51">
        <f t="shared" ref="D164:E164" si="40">SUM(D165:D168)</f>
        <v>6629.93</v>
      </c>
      <c r="E164" s="51">
        <f t="shared" si="40"/>
        <v>11411.59</v>
      </c>
      <c r="F164" s="52">
        <f t="shared" si="31"/>
        <v>172.12233010001614</v>
      </c>
    </row>
    <row r="165" spans="1:6" ht="12.75" customHeight="1" x14ac:dyDescent="0.2">
      <c r="A165" s="53">
        <v>3211</v>
      </c>
      <c r="B165" s="85" t="s">
        <v>374</v>
      </c>
      <c r="C165" s="50" t="s">
        <v>375</v>
      </c>
      <c r="D165" s="242">
        <v>640</v>
      </c>
      <c r="E165" s="242">
        <v>200</v>
      </c>
      <c r="F165" s="52">
        <f t="shared" si="31"/>
        <v>31.25</v>
      </c>
    </row>
    <row r="166" spans="1:6" ht="12.75" customHeight="1" x14ac:dyDescent="0.2">
      <c r="A166" s="53">
        <v>3212</v>
      </c>
      <c r="B166" s="85" t="s">
        <v>376</v>
      </c>
      <c r="C166" s="50" t="s">
        <v>377</v>
      </c>
      <c r="D166" s="242">
        <v>5972.33</v>
      </c>
      <c r="E166" s="242">
        <v>9071.7900000000009</v>
      </c>
      <c r="F166" s="52">
        <f t="shared" si="31"/>
        <v>151.89699832393723</v>
      </c>
    </row>
    <row r="167" spans="1:6" ht="12.75" customHeight="1" x14ac:dyDescent="0.2">
      <c r="A167" s="53">
        <v>3213</v>
      </c>
      <c r="B167" s="85" t="s">
        <v>378</v>
      </c>
      <c r="C167" s="50" t="s">
        <v>379</v>
      </c>
      <c r="D167" s="242">
        <v>0</v>
      </c>
      <c r="E167" s="242">
        <v>2023.16</v>
      </c>
      <c r="F167" s="52" t="str">
        <f t="shared" si="31"/>
        <v>-</v>
      </c>
    </row>
    <row r="168" spans="1:6" ht="12.75" customHeight="1" x14ac:dyDescent="0.2">
      <c r="A168" s="53">
        <v>3214</v>
      </c>
      <c r="B168" s="85" t="s">
        <v>380</v>
      </c>
      <c r="C168" s="50" t="s">
        <v>381</v>
      </c>
      <c r="D168" s="242">
        <v>17.600000000000001</v>
      </c>
      <c r="E168" s="242">
        <v>116.64</v>
      </c>
      <c r="F168" s="52">
        <f t="shared" si="31"/>
        <v>662.72727272727275</v>
      </c>
    </row>
    <row r="169" spans="1:6" ht="12.75" customHeight="1" x14ac:dyDescent="0.2">
      <c r="A169" s="53">
        <v>322</v>
      </c>
      <c r="B169" s="85" t="s">
        <v>382</v>
      </c>
      <c r="C169" s="50" t="s">
        <v>383</v>
      </c>
      <c r="D169" s="51">
        <f t="shared" ref="D169:E169" si="41">SUM(D170:D176)</f>
        <v>78268.84</v>
      </c>
      <c r="E169" s="51">
        <f t="shared" si="41"/>
        <v>66356.92</v>
      </c>
      <c r="F169" s="52">
        <f t="shared" si="31"/>
        <v>84.780763328037054</v>
      </c>
    </row>
    <row r="170" spans="1:6" ht="12.75" customHeight="1" x14ac:dyDescent="0.2">
      <c r="A170" s="53">
        <v>3221</v>
      </c>
      <c r="B170" s="85" t="s">
        <v>384</v>
      </c>
      <c r="C170" s="50" t="s">
        <v>385</v>
      </c>
      <c r="D170" s="242">
        <v>10326.26</v>
      </c>
      <c r="E170" s="242">
        <v>10714.91</v>
      </c>
      <c r="F170" s="52">
        <f t="shared" si="31"/>
        <v>103.76370534927457</v>
      </c>
    </row>
    <row r="171" spans="1:6" ht="12.75" customHeight="1" x14ac:dyDescent="0.2">
      <c r="A171" s="53">
        <v>3222</v>
      </c>
      <c r="B171" s="85" t="s">
        <v>386</v>
      </c>
      <c r="C171" s="50" t="s">
        <v>387</v>
      </c>
      <c r="D171" s="242">
        <v>25360.29</v>
      </c>
      <c r="E171" s="242">
        <v>21633.97</v>
      </c>
      <c r="F171" s="52">
        <f t="shared" si="31"/>
        <v>85.30647717356544</v>
      </c>
    </row>
    <row r="172" spans="1:6" ht="12.75" customHeight="1" x14ac:dyDescent="0.2">
      <c r="A172" s="53">
        <v>3223</v>
      </c>
      <c r="B172" s="85" t="s">
        <v>388</v>
      </c>
      <c r="C172" s="50" t="s">
        <v>389</v>
      </c>
      <c r="D172" s="242">
        <v>23016.99</v>
      </c>
      <c r="E172" s="242">
        <v>22629.7</v>
      </c>
      <c r="F172" s="52">
        <f t="shared" si="31"/>
        <v>98.317373383748262</v>
      </c>
    </row>
    <row r="173" spans="1:6" ht="12.75" customHeight="1" x14ac:dyDescent="0.2">
      <c r="A173" s="53">
        <v>3224</v>
      </c>
      <c r="B173" s="85" t="s">
        <v>390</v>
      </c>
      <c r="C173" s="50" t="s">
        <v>391</v>
      </c>
      <c r="D173" s="242">
        <v>9031.65</v>
      </c>
      <c r="E173" s="242">
        <v>9277.11</v>
      </c>
      <c r="F173" s="52">
        <f t="shared" si="31"/>
        <v>102.71777582169372</v>
      </c>
    </row>
    <row r="174" spans="1:6" ht="12.75" customHeight="1" x14ac:dyDescent="0.2">
      <c r="A174" s="53">
        <v>3225</v>
      </c>
      <c r="B174" s="85" t="s">
        <v>392</v>
      </c>
      <c r="C174" s="50" t="s">
        <v>393</v>
      </c>
      <c r="D174" s="242">
        <v>10533.65</v>
      </c>
      <c r="E174" s="242">
        <v>2101.23</v>
      </c>
      <c r="F174" s="52">
        <f t="shared" si="31"/>
        <v>19.947786379839847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377381.54</v>
      </c>
      <c r="E177" s="51">
        <f t="shared" si="42"/>
        <v>247901.39</v>
      </c>
      <c r="F177" s="52">
        <f t="shared" si="31"/>
        <v>65.689855947908853</v>
      </c>
    </row>
    <row r="178" spans="1:6" ht="12.75" customHeight="1" x14ac:dyDescent="0.2">
      <c r="A178" s="53">
        <v>3231</v>
      </c>
      <c r="B178" s="85" t="s">
        <v>400</v>
      </c>
      <c r="C178" s="50" t="s">
        <v>401</v>
      </c>
      <c r="D178" s="242">
        <v>3382.66</v>
      </c>
      <c r="E178" s="242">
        <v>3641.95</v>
      </c>
      <c r="F178" s="52">
        <f t="shared" si="31"/>
        <v>107.66526934424388</v>
      </c>
    </row>
    <row r="179" spans="1:6" ht="12.75" customHeight="1" x14ac:dyDescent="0.2">
      <c r="A179" s="53">
        <v>3232</v>
      </c>
      <c r="B179" s="85" t="s">
        <v>402</v>
      </c>
      <c r="C179" s="50" t="s">
        <v>403</v>
      </c>
      <c r="D179" s="242">
        <v>287943.64</v>
      </c>
      <c r="E179" s="242">
        <v>110303.41</v>
      </c>
      <c r="F179" s="52">
        <f t="shared" si="31"/>
        <v>38.307291663049057</v>
      </c>
    </row>
    <row r="180" spans="1:6" ht="12.75" customHeight="1" x14ac:dyDescent="0.2">
      <c r="A180" s="53">
        <v>3233</v>
      </c>
      <c r="B180" s="85" t="s">
        <v>404</v>
      </c>
      <c r="C180" s="50" t="s">
        <v>405</v>
      </c>
      <c r="D180" s="242">
        <v>787.35</v>
      </c>
      <c r="E180" s="242">
        <v>8560.4699999999993</v>
      </c>
      <c r="F180" s="52">
        <f t="shared" si="31"/>
        <v>1087.2509049342732</v>
      </c>
    </row>
    <row r="181" spans="1:6" ht="12.75" customHeight="1" x14ac:dyDescent="0.2">
      <c r="A181" s="53">
        <v>3234</v>
      </c>
      <c r="B181" s="85" t="s">
        <v>406</v>
      </c>
      <c r="C181" s="50" t="s">
        <v>407</v>
      </c>
      <c r="D181" s="242">
        <v>2578.85</v>
      </c>
      <c r="E181" s="242">
        <v>5564.91</v>
      </c>
      <c r="F181" s="52">
        <f t="shared" si="31"/>
        <v>215.79037167729803</v>
      </c>
    </row>
    <row r="182" spans="1:6" ht="12.75" customHeight="1" x14ac:dyDescent="0.2">
      <c r="A182" s="53">
        <v>3235</v>
      </c>
      <c r="B182" s="85" t="s">
        <v>408</v>
      </c>
      <c r="C182" s="50" t="s">
        <v>409</v>
      </c>
      <c r="D182" s="242">
        <v>11997.51</v>
      </c>
      <c r="E182" s="242"/>
      <c r="F182" s="52">
        <f t="shared" si="31"/>
        <v>0</v>
      </c>
    </row>
    <row r="183" spans="1:6" ht="12.75" customHeight="1" x14ac:dyDescent="0.2">
      <c r="A183" s="53">
        <v>3236</v>
      </c>
      <c r="B183" s="85" t="s">
        <v>410</v>
      </c>
      <c r="C183" s="50" t="s">
        <v>411</v>
      </c>
      <c r="D183" s="242">
        <v>3419.3</v>
      </c>
      <c r="E183" s="242">
        <v>13362.95</v>
      </c>
      <c r="F183" s="52">
        <f t="shared" si="31"/>
        <v>390.80952241686896</v>
      </c>
    </row>
    <row r="184" spans="1:6" ht="12.75" customHeight="1" x14ac:dyDescent="0.2">
      <c r="A184" s="53">
        <v>3237</v>
      </c>
      <c r="B184" s="85" t="s">
        <v>412</v>
      </c>
      <c r="C184" s="50" t="s">
        <v>413</v>
      </c>
      <c r="D184" s="242">
        <v>29353.25</v>
      </c>
      <c r="E184" s="242">
        <v>81677.820000000007</v>
      </c>
      <c r="F184" s="52">
        <f t="shared" si="31"/>
        <v>278.25818265439091</v>
      </c>
    </row>
    <row r="185" spans="1:6" ht="12.75" customHeight="1" x14ac:dyDescent="0.2">
      <c r="A185" s="53">
        <v>3238</v>
      </c>
      <c r="B185" s="85" t="s">
        <v>414</v>
      </c>
      <c r="C185" s="50" t="s">
        <v>415</v>
      </c>
      <c r="D185" s="242">
        <v>9905.15</v>
      </c>
      <c r="E185" s="242">
        <v>7224.21</v>
      </c>
      <c r="F185" s="52">
        <f t="shared" si="31"/>
        <v>72.933877831229211</v>
      </c>
    </row>
    <row r="186" spans="1:6" ht="12.75" customHeight="1" x14ac:dyDescent="0.2">
      <c r="A186" s="53">
        <v>3239</v>
      </c>
      <c r="B186" s="85" t="s">
        <v>416</v>
      </c>
      <c r="C186" s="50" t="s">
        <v>417</v>
      </c>
      <c r="D186" s="242">
        <v>28013.83</v>
      </c>
      <c r="E186" s="242">
        <v>17565.669999999998</v>
      </c>
      <c r="F186" s="52">
        <f t="shared" si="31"/>
        <v>62.703564632183451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60215</v>
      </c>
      <c r="E188" s="51">
        <f t="shared" si="43"/>
        <v>68130.11</v>
      </c>
      <c r="F188" s="52">
        <f t="shared" si="31"/>
        <v>113.14474798638213</v>
      </c>
    </row>
    <row r="189" spans="1:6" ht="12.75" customHeight="1" x14ac:dyDescent="0.2">
      <c r="A189" s="53">
        <v>3291</v>
      </c>
      <c r="B189" s="232" t="s">
        <v>422</v>
      </c>
      <c r="C189" s="50" t="s">
        <v>423</v>
      </c>
      <c r="D189" s="242">
        <v>14648.81</v>
      </c>
      <c r="E189" s="242">
        <v>1347.46</v>
      </c>
      <c r="F189" s="52">
        <f t="shared" si="31"/>
        <v>9.1984263568166984</v>
      </c>
    </row>
    <row r="190" spans="1:6" ht="12.75" customHeight="1" x14ac:dyDescent="0.2">
      <c r="A190" s="53">
        <v>3292</v>
      </c>
      <c r="B190" s="85" t="s">
        <v>424</v>
      </c>
      <c r="C190" s="50" t="s">
        <v>425</v>
      </c>
      <c r="D190" s="242">
        <v>1259.42</v>
      </c>
      <c r="E190" s="242">
        <v>567.49</v>
      </c>
      <c r="F190" s="52">
        <f t="shared" si="31"/>
        <v>45.059630623620393</v>
      </c>
    </row>
    <row r="191" spans="1:6" ht="12.75" customHeight="1" x14ac:dyDescent="0.2">
      <c r="A191" s="53">
        <v>3293</v>
      </c>
      <c r="B191" s="85" t="s">
        <v>426</v>
      </c>
      <c r="C191" s="50" t="s">
        <v>427</v>
      </c>
      <c r="D191" s="242">
        <v>1028.75</v>
      </c>
      <c r="E191" s="242">
        <v>4587.82</v>
      </c>
      <c r="F191" s="52">
        <f t="shared" si="31"/>
        <v>445.96063183475093</v>
      </c>
    </row>
    <row r="192" spans="1:6" ht="12.75" customHeight="1" x14ac:dyDescent="0.2">
      <c r="A192" s="53">
        <v>3294</v>
      </c>
      <c r="B192" s="85" t="s">
        <v>428</v>
      </c>
      <c r="C192" s="50" t="s">
        <v>429</v>
      </c>
      <c r="D192" s="242">
        <v>2121.1999999999998</v>
      </c>
      <c r="E192" s="242">
        <v>602.4</v>
      </c>
      <c r="F192" s="52">
        <f t="shared" si="31"/>
        <v>28.399019422968131</v>
      </c>
    </row>
    <row r="193" spans="1:6" ht="12.75" customHeight="1" x14ac:dyDescent="0.2">
      <c r="A193" s="53">
        <v>3295</v>
      </c>
      <c r="B193" s="85" t="s">
        <v>430</v>
      </c>
      <c r="C193" s="50" t="s">
        <v>431</v>
      </c>
      <c r="D193" s="242">
        <v>1164.6400000000001</v>
      </c>
      <c r="E193" s="242">
        <v>27199.64</v>
      </c>
      <c r="F193" s="52">
        <f t="shared" si="31"/>
        <v>2335.4547327929658</v>
      </c>
    </row>
    <row r="194" spans="1:6" ht="12.75" customHeight="1" x14ac:dyDescent="0.2">
      <c r="A194" s="53" t="s">
        <v>432</v>
      </c>
      <c r="B194" s="85" t="s">
        <v>433</v>
      </c>
      <c r="C194" s="50" t="s">
        <v>432</v>
      </c>
      <c r="D194" s="242">
        <v>464.52</v>
      </c>
      <c r="E194" s="242"/>
      <c r="F194" s="52">
        <f t="shared" si="31"/>
        <v>0</v>
      </c>
    </row>
    <row r="195" spans="1:6" ht="12.75" customHeight="1" x14ac:dyDescent="0.2">
      <c r="A195" s="53">
        <v>3299</v>
      </c>
      <c r="B195" s="85" t="s">
        <v>434</v>
      </c>
      <c r="C195" s="50" t="s">
        <v>435</v>
      </c>
      <c r="D195" s="242">
        <v>39527.660000000003</v>
      </c>
      <c r="E195" s="242">
        <v>33825.300000000003</v>
      </c>
      <c r="F195" s="52">
        <f t="shared" si="31"/>
        <v>85.573747598517087</v>
      </c>
    </row>
    <row r="196" spans="1:6" ht="12.75" customHeight="1" x14ac:dyDescent="0.2">
      <c r="A196" s="53">
        <v>34</v>
      </c>
      <c r="B196" s="232" t="s">
        <v>436</v>
      </c>
      <c r="C196" s="50" t="s">
        <v>437</v>
      </c>
      <c r="D196" s="51">
        <f t="shared" ref="D196:E196" si="44">D197+D202+D210</f>
        <v>26792.79</v>
      </c>
      <c r="E196" s="51">
        <f t="shared" si="44"/>
        <v>3485.94</v>
      </c>
      <c r="F196" s="52">
        <f t="shared" si="31"/>
        <v>13.010739083163791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26792.79</v>
      </c>
      <c r="E210" s="51">
        <f t="shared" si="47"/>
        <v>3485.94</v>
      </c>
      <c r="F210" s="52">
        <f t="shared" si="31"/>
        <v>13.010739083163791</v>
      </c>
    </row>
    <row r="211" spans="1:6" ht="12.75" customHeight="1" x14ac:dyDescent="0.2">
      <c r="A211" s="53">
        <v>3431</v>
      </c>
      <c r="B211" s="232" t="s">
        <v>466</v>
      </c>
      <c r="C211" s="50" t="s">
        <v>467</v>
      </c>
      <c r="D211" s="242">
        <v>1583.24</v>
      </c>
      <c r="E211" s="242">
        <v>3260.58</v>
      </c>
      <c r="F211" s="52">
        <f t="shared" si="31"/>
        <v>205.94350824890731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24855.69</v>
      </c>
      <c r="E213" s="242"/>
      <c r="F213" s="52">
        <f t="shared" si="31"/>
        <v>0</v>
      </c>
    </row>
    <row r="214" spans="1:6" ht="12.75" customHeight="1" x14ac:dyDescent="0.2">
      <c r="A214" s="53">
        <v>3434</v>
      </c>
      <c r="B214" s="85" t="s">
        <v>472</v>
      </c>
      <c r="C214" s="50" t="s">
        <v>473</v>
      </c>
      <c r="D214" s="242">
        <v>353.86</v>
      </c>
      <c r="E214" s="242">
        <v>225.36</v>
      </c>
      <c r="F214" s="52">
        <f t="shared" si="31"/>
        <v>63.686203583338042</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1064.48</v>
      </c>
      <c r="E224" s="51">
        <f t="shared" si="51"/>
        <v>932.87</v>
      </c>
      <c r="F224" s="52">
        <f t="shared" ref="F224:F235" si="52">IF(D224&lt;&gt;0,IF(E224/D224&gt;=100,"&gt;&gt;100",E224/D224*100),"-")</f>
        <v>87.636216744325864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1064.48</v>
      </c>
      <c r="E236" s="51">
        <f t="shared" si="56"/>
        <v>932.87</v>
      </c>
      <c r="F236" s="52">
        <f t="shared" ref="F236:F239" si="57">IF(D236&lt;&gt;0,IF(E236/D236&gt;=100,"&gt;&gt;100",E236/D236*100),"-")</f>
        <v>87.636216744325864</v>
      </c>
    </row>
    <row r="237" spans="1:6" ht="12.75" customHeight="1" x14ac:dyDescent="0.2">
      <c r="A237" s="53" t="s">
        <v>518</v>
      </c>
      <c r="B237" s="85" t="s">
        <v>519</v>
      </c>
      <c r="C237" s="50" t="s">
        <v>518</v>
      </c>
      <c r="D237" s="242">
        <v>1064.48</v>
      </c>
      <c r="E237" s="242">
        <v>932.87</v>
      </c>
      <c r="F237" s="52">
        <f t="shared" si="57"/>
        <v>87.636216744325864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5899.0499999999993</v>
      </c>
      <c r="E252" s="51">
        <f t="shared" si="63"/>
        <v>18422.27</v>
      </c>
      <c r="F252" s="52">
        <f t="shared" ref="F252:F258" si="64">IF(D252&lt;&gt;0,IF(E252/D252&gt;=100,"&gt;&gt;100",E252/D252*100),"-")</f>
        <v>312.29214873581344</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5899.0499999999993</v>
      </c>
      <c r="E259" s="51">
        <f t="shared" si="66"/>
        <v>18422.27</v>
      </c>
      <c r="F259" s="52">
        <f t="shared" ref="F259:F262" si="67">IF(D259&lt;&gt;0,IF(E259/D259&gt;=100,"&gt;&gt;100",E259/D259*100),"-")</f>
        <v>312.29214873581344</v>
      </c>
    </row>
    <row r="260" spans="1:6" ht="12.75" customHeight="1" x14ac:dyDescent="0.2">
      <c r="A260" s="53">
        <v>3721</v>
      </c>
      <c r="B260" s="85" t="s">
        <v>560</v>
      </c>
      <c r="C260" s="50" t="s">
        <v>561</v>
      </c>
      <c r="D260" s="242">
        <v>955.9</v>
      </c>
      <c r="E260" s="242">
        <v>3270.12</v>
      </c>
      <c r="F260" s="52">
        <f t="shared" si="67"/>
        <v>342.09854587299924</v>
      </c>
    </row>
    <row r="261" spans="1:6" ht="12.75" customHeight="1" x14ac:dyDescent="0.2">
      <c r="A261" s="53">
        <v>3722</v>
      </c>
      <c r="B261" s="85" t="s">
        <v>562</v>
      </c>
      <c r="C261" s="50" t="s">
        <v>563</v>
      </c>
      <c r="D261" s="242">
        <v>4943.1499999999996</v>
      </c>
      <c r="E261" s="242">
        <v>15152.15</v>
      </c>
      <c r="F261" s="52">
        <f t="shared" si="67"/>
        <v>306.52822592881057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15749.81</v>
      </c>
      <c r="E263" s="51">
        <f t="shared" si="68"/>
        <v>27739.17</v>
      </c>
      <c r="F263" s="52">
        <f t="shared" ref="F263:F267" si="69">IF(D263&lt;&gt;0,IF(E263/D263&gt;=100,"&gt;&gt;100",E263/D263*100),"-")</f>
        <v>176.1238389542477</v>
      </c>
    </row>
    <row r="264" spans="1:6" ht="12.75" customHeight="1" x14ac:dyDescent="0.2">
      <c r="A264" s="53">
        <v>381</v>
      </c>
      <c r="B264" s="85" t="s">
        <v>568</v>
      </c>
      <c r="C264" s="50" t="s">
        <v>569</v>
      </c>
      <c r="D264" s="51">
        <f t="shared" ref="D264:E264" si="70">SUM(D265:D267)</f>
        <v>15749.81</v>
      </c>
      <c r="E264" s="51">
        <f t="shared" si="70"/>
        <v>27139.17</v>
      </c>
      <c r="F264" s="52">
        <f t="shared" si="69"/>
        <v>172.31426918800926</v>
      </c>
    </row>
    <row r="265" spans="1:6" ht="12.75" customHeight="1" x14ac:dyDescent="0.2">
      <c r="A265" s="53">
        <v>3811</v>
      </c>
      <c r="B265" s="85" t="s">
        <v>570</v>
      </c>
      <c r="C265" s="50" t="s">
        <v>571</v>
      </c>
      <c r="D265" s="242">
        <v>15749.81</v>
      </c>
      <c r="E265" s="242">
        <v>27139.17</v>
      </c>
      <c r="F265" s="52">
        <f t="shared" si="69"/>
        <v>172.31426918800926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600</v>
      </c>
      <c r="F273" s="52" t="str">
        <f t="shared" ref="F273:F284" si="74">IF(D273&lt;&gt;0,IF(E273/D273&gt;=100,"&gt;&gt;100",E273/D273*100),"-")</f>
        <v>-</v>
      </c>
    </row>
    <row r="274" spans="1:6" ht="12.75" customHeight="1" x14ac:dyDescent="0.2">
      <c r="A274" s="53">
        <v>3831</v>
      </c>
      <c r="B274" s="85" t="s">
        <v>588</v>
      </c>
      <c r="C274" s="50" t="s">
        <v>589</v>
      </c>
      <c r="D274" s="242">
        <v>0</v>
      </c>
      <c r="E274" s="242">
        <v>600</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691455.59000000008</v>
      </c>
      <c r="E289" s="51">
        <f t="shared" si="79"/>
        <v>635576.01</v>
      </c>
      <c r="F289" s="52">
        <f t="shared" si="76"/>
        <v>91.918558356003729</v>
      </c>
    </row>
    <row r="290" spans="1:6" ht="12.75" customHeight="1" x14ac:dyDescent="0.2">
      <c r="A290" s="53" t="s">
        <v>609</v>
      </c>
      <c r="B290" s="85" t="s">
        <v>620</v>
      </c>
      <c r="C290" s="50" t="s">
        <v>621</v>
      </c>
      <c r="D290" s="51">
        <f>IF(D6&gt;=D289,D6-D289,0)</f>
        <v>48789.290000000037</v>
      </c>
      <c r="E290" s="51">
        <f>IF(E6&gt;=E289,E6-E289,0)</f>
        <v>365556.99000000022</v>
      </c>
      <c r="F290" s="52">
        <f t="shared" si="76"/>
        <v>749.25662988741988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195.71</v>
      </c>
      <c r="E292" s="242">
        <v>0</v>
      </c>
      <c r="F292" s="52">
        <f t="shared" si="76"/>
        <v>0</v>
      </c>
    </row>
    <row r="293" spans="1:6" ht="12.75" customHeight="1" x14ac:dyDescent="0.2">
      <c r="A293" s="53">
        <v>92221</v>
      </c>
      <c r="B293" s="85" t="s">
        <v>626</v>
      </c>
      <c r="C293" s="50" t="s">
        <v>627</v>
      </c>
      <c r="D293" s="242">
        <v>0</v>
      </c>
      <c r="E293" s="242">
        <v>2643.5</v>
      </c>
      <c r="F293" s="52" t="str">
        <f t="shared" si="76"/>
        <v>-</v>
      </c>
    </row>
    <row r="294" spans="1:6" ht="12.75" customHeight="1" x14ac:dyDescent="0.2">
      <c r="A294" s="53">
        <v>96</v>
      </c>
      <c r="B294" s="85" t="s">
        <v>628</v>
      </c>
      <c r="C294" s="50" t="s">
        <v>629</v>
      </c>
      <c r="D294" s="242">
        <v>87505.1</v>
      </c>
      <c r="E294" s="242">
        <v>102767.74</v>
      </c>
      <c r="F294" s="52">
        <f t="shared" si="76"/>
        <v>117.44200052339806</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13000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13000</v>
      </c>
      <c r="F299" s="52" t="str">
        <f t="shared" si="81"/>
        <v>-</v>
      </c>
    </row>
    <row r="300" spans="1:6" ht="12" x14ac:dyDescent="0.2">
      <c r="A300" s="53">
        <v>711</v>
      </c>
      <c r="B300" s="85" t="s">
        <v>639</v>
      </c>
      <c r="C300" s="50" t="s">
        <v>640</v>
      </c>
      <c r="D300" s="51">
        <f t="shared" ref="D300:E300" si="83">SUM(D301:D303)</f>
        <v>0</v>
      </c>
      <c r="E300" s="51">
        <f t="shared" si="83"/>
        <v>13000</v>
      </c>
      <c r="F300" s="52" t="str">
        <f t="shared" si="81"/>
        <v>-</v>
      </c>
    </row>
    <row r="301" spans="1:6" ht="12.75" customHeight="1" x14ac:dyDescent="0.2">
      <c r="A301" s="53">
        <v>7111</v>
      </c>
      <c r="B301" s="85" t="s">
        <v>641</v>
      </c>
      <c r="C301" s="50" t="s">
        <v>642</v>
      </c>
      <c r="D301" s="242">
        <v>0</v>
      </c>
      <c r="E301" s="242">
        <v>13000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43015.03</v>
      </c>
      <c r="E350" s="51">
        <f t="shared" si="95"/>
        <v>187294.64</v>
      </c>
      <c r="F350" s="52">
        <f t="shared" si="81"/>
        <v>435.41673689405781</v>
      </c>
    </row>
    <row r="351" spans="1:6" ht="12.75" customHeight="1" x14ac:dyDescent="0.2">
      <c r="A351" s="53">
        <v>41</v>
      </c>
      <c r="B351" s="85" t="s">
        <v>741</v>
      </c>
      <c r="C351" s="50" t="s">
        <v>742</v>
      </c>
      <c r="D351" s="51">
        <f t="shared" ref="D351:E351" si="96">D352+D356</f>
        <v>0</v>
      </c>
      <c r="E351" s="51">
        <f t="shared" si="96"/>
        <v>5250</v>
      </c>
      <c r="F351" s="52" t="str">
        <f t="shared" si="81"/>
        <v>-</v>
      </c>
    </row>
    <row r="352" spans="1:6" ht="12.75" customHeight="1" x14ac:dyDescent="0.2">
      <c r="A352" s="53">
        <v>411</v>
      </c>
      <c r="B352" s="85" t="s">
        <v>743</v>
      </c>
      <c r="C352" s="50" t="s">
        <v>744</v>
      </c>
      <c r="D352" s="51">
        <f t="shared" ref="D352:E352" si="97">SUM(D353:D355)</f>
        <v>0</v>
      </c>
      <c r="E352" s="51">
        <f t="shared" si="97"/>
        <v>5250</v>
      </c>
      <c r="F352" s="52" t="str">
        <f t="shared" si="81"/>
        <v>-</v>
      </c>
    </row>
    <row r="353" spans="1:6" ht="12.75" customHeight="1" x14ac:dyDescent="0.2">
      <c r="A353" s="53">
        <v>4111</v>
      </c>
      <c r="B353" s="85" t="s">
        <v>641</v>
      </c>
      <c r="C353" s="50" t="s">
        <v>745</v>
      </c>
      <c r="D353" s="242">
        <v>0</v>
      </c>
      <c r="E353" s="242">
        <v>5250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43015.03</v>
      </c>
      <c r="E363" s="51">
        <f t="shared" si="99"/>
        <v>137794.64000000001</v>
      </c>
      <c r="F363" s="52">
        <f t="shared" si="81"/>
        <v>320.34068092013428</v>
      </c>
    </row>
    <row r="364" spans="1:6" ht="12.75" customHeight="1" x14ac:dyDescent="0.2">
      <c r="A364" s="53">
        <v>421</v>
      </c>
      <c r="B364" s="85" t="s">
        <v>759</v>
      </c>
      <c r="C364" s="50" t="s">
        <v>760</v>
      </c>
      <c r="D364" s="51">
        <f t="shared" ref="D364:E364" si="100">SUM(D365:D368)</f>
        <v>25415.48</v>
      </c>
      <c r="E364" s="51">
        <f t="shared" si="100"/>
        <v>137794.64000000001</v>
      </c>
      <c r="F364" s="52">
        <f t="shared" si="81"/>
        <v>542.16815893305977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v>121544.64</v>
      </c>
      <c r="F367" s="52" t="str">
        <f t="shared" si="81"/>
        <v>-</v>
      </c>
    </row>
    <row r="368" spans="1:6" ht="12.75" customHeight="1" x14ac:dyDescent="0.2">
      <c r="A368" s="53">
        <v>4214</v>
      </c>
      <c r="B368" s="85" t="s">
        <v>671</v>
      </c>
      <c r="C368" s="50" t="s">
        <v>764</v>
      </c>
      <c r="D368" s="242">
        <v>25415.48</v>
      </c>
      <c r="E368" s="242">
        <v>16250</v>
      </c>
      <c r="F368" s="52">
        <f t="shared" si="81"/>
        <v>63.937411372911313</v>
      </c>
    </row>
    <row r="369" spans="1:6" ht="12.75" customHeight="1" x14ac:dyDescent="0.2">
      <c r="A369" s="53">
        <v>422</v>
      </c>
      <c r="B369" s="85" t="s">
        <v>765</v>
      </c>
      <c r="C369" s="50" t="s">
        <v>766</v>
      </c>
      <c r="D369" s="51">
        <f t="shared" ref="D369:E369" si="101">SUM(D370:D377)</f>
        <v>17599.55</v>
      </c>
      <c r="E369" s="51">
        <f t="shared" si="101"/>
        <v>0</v>
      </c>
      <c r="F369" s="52">
        <f t="shared" si="81"/>
        <v>0</v>
      </c>
    </row>
    <row r="370" spans="1:6" ht="12.75" customHeight="1" x14ac:dyDescent="0.2">
      <c r="A370" s="53">
        <v>4221</v>
      </c>
      <c r="B370" s="85" t="s">
        <v>675</v>
      </c>
      <c r="C370" s="50" t="s">
        <v>767</v>
      </c>
      <c r="D370" s="242">
        <v>5196.91</v>
      </c>
      <c r="E370" s="242"/>
      <c r="F370" s="52">
        <f t="shared" si="81"/>
        <v>0</v>
      </c>
    </row>
    <row r="371" spans="1:6" ht="12.75" customHeight="1" x14ac:dyDescent="0.2">
      <c r="A371" s="53">
        <v>4222</v>
      </c>
      <c r="B371" s="85" t="s">
        <v>768</v>
      </c>
      <c r="C371" s="50" t="s">
        <v>769</v>
      </c>
      <c r="D371" s="242">
        <v>3019.28</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4497.5</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4885.8599999999997</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44250</v>
      </c>
      <c r="F402" s="52" t="str">
        <f t="shared" si="81"/>
        <v>-</v>
      </c>
    </row>
    <row r="403" spans="1:6" ht="12.75" customHeight="1" x14ac:dyDescent="0.2">
      <c r="A403" s="53">
        <v>451</v>
      </c>
      <c r="B403" s="85" t="s">
        <v>812</v>
      </c>
      <c r="C403" s="50" t="s">
        <v>813</v>
      </c>
      <c r="D403" s="242">
        <v>0</v>
      </c>
      <c r="E403" s="242">
        <v>44250</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43015.03</v>
      </c>
      <c r="E408" s="51">
        <f t="shared" si="111"/>
        <v>174294.64</v>
      </c>
      <c r="F408" s="52">
        <f t="shared" si="81"/>
        <v>405.19474239585566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8613.4699999999993</v>
      </c>
      <c r="E410" s="242">
        <v>0</v>
      </c>
      <c r="F410" s="52">
        <f t="shared" si="81"/>
        <v>0</v>
      </c>
    </row>
    <row r="411" spans="1:6" ht="12.75" customHeight="1" x14ac:dyDescent="0.2">
      <c r="A411" s="53">
        <v>97</v>
      </c>
      <c r="B411" s="85" t="s">
        <v>828</v>
      </c>
      <c r="C411" s="50" t="s">
        <v>829</v>
      </c>
      <c r="D411" s="242">
        <v>132.72</v>
      </c>
      <c r="E411" s="242">
        <v>0</v>
      </c>
      <c r="F411" s="52">
        <f t="shared" si="81"/>
        <v>0</v>
      </c>
    </row>
    <row r="412" spans="1:6" ht="12.75" customHeight="1" x14ac:dyDescent="0.2">
      <c r="A412" s="53" t="s">
        <v>609</v>
      </c>
      <c r="B412" s="85" t="s">
        <v>830</v>
      </c>
      <c r="C412" s="50" t="s">
        <v>831</v>
      </c>
      <c r="D412" s="51">
        <f>D6+D298</f>
        <v>740244.88000000012</v>
      </c>
      <c r="E412" s="51">
        <f>E6+E298</f>
        <v>1014133.0000000002</v>
      </c>
      <c r="F412" s="52">
        <f t="shared" si="81"/>
        <v>136.99966421922434</v>
      </c>
    </row>
    <row r="413" spans="1:6" ht="12.75" customHeight="1" x14ac:dyDescent="0.2">
      <c r="A413" s="53" t="s">
        <v>609</v>
      </c>
      <c r="B413" s="85" t="s">
        <v>832</v>
      </c>
      <c r="C413" s="50" t="s">
        <v>833</v>
      </c>
      <c r="D413" s="51">
        <f t="shared" ref="D413:E413" si="112">D289+D350</f>
        <v>734470.62000000011</v>
      </c>
      <c r="E413" s="51">
        <f t="shared" si="112"/>
        <v>822870.65</v>
      </c>
      <c r="F413" s="52">
        <f t="shared" si="81"/>
        <v>112.03588374984963</v>
      </c>
    </row>
    <row r="414" spans="1:6" ht="12.75" customHeight="1" x14ac:dyDescent="0.2">
      <c r="A414" s="53" t="s">
        <v>609</v>
      </c>
      <c r="B414" s="85" t="s">
        <v>834</v>
      </c>
      <c r="C414" s="50" t="s">
        <v>835</v>
      </c>
      <c r="D414" s="51">
        <f t="shared" ref="D414:E414" si="113">IF(D412&gt;=D413,D412-D413,0)</f>
        <v>5774.2600000000093</v>
      </c>
      <c r="E414" s="51">
        <f t="shared" si="113"/>
        <v>191262.35000000021</v>
      </c>
      <c r="F414" s="52">
        <f t="shared" si="81"/>
        <v>3312.3266011575497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8417.76</v>
      </c>
      <c r="E417" s="51">
        <f t="shared" si="116"/>
        <v>2643.5</v>
      </c>
      <c r="F417" s="52">
        <f t="shared" si="81"/>
        <v>31.403841401988174</v>
      </c>
    </row>
    <row r="418" spans="1:6" ht="12.75" customHeight="1" x14ac:dyDescent="0.2">
      <c r="A418" s="55" t="s">
        <v>843</v>
      </c>
      <c r="B418" s="233" t="s">
        <v>844</v>
      </c>
      <c r="C418" s="56" t="s">
        <v>845</v>
      </c>
      <c r="D418" s="62">
        <f t="shared" ref="D418:E418" si="117">D294+D411</f>
        <v>87637.82</v>
      </c>
      <c r="E418" s="62">
        <f t="shared" si="117"/>
        <v>102767.74</v>
      </c>
      <c r="F418" s="57">
        <f t="shared" si="81"/>
        <v>117.26414463527274</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778.09</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740244.88000000012</v>
      </c>
      <c r="E639" s="51">
        <f t="shared" si="180"/>
        <v>1014133.0000000002</v>
      </c>
      <c r="F639" s="52">
        <f t="shared" si="119"/>
        <v>136.99966421922434</v>
      </c>
    </row>
    <row r="640" spans="1:6" ht="12.75" customHeight="1" x14ac:dyDescent="0.2">
      <c r="A640" s="53" t="s">
        <v>609</v>
      </c>
      <c r="B640" s="85" t="s">
        <v>1278</v>
      </c>
      <c r="C640" s="50" t="s">
        <v>1279</v>
      </c>
      <c r="D640" s="51">
        <f t="shared" ref="D640:E640" si="181">D413+D528</f>
        <v>734470.62000000011</v>
      </c>
      <c r="E640" s="51">
        <f t="shared" si="181"/>
        <v>822870.65</v>
      </c>
      <c r="F640" s="52">
        <f t="shared" si="119"/>
        <v>112.03588374984963</v>
      </c>
    </row>
    <row r="641" spans="1:6" ht="12.75" customHeight="1" x14ac:dyDescent="0.2">
      <c r="A641" s="53" t="s">
        <v>609</v>
      </c>
      <c r="B641" s="85" t="s">
        <v>1280</v>
      </c>
      <c r="C641" s="50" t="s">
        <v>1281</v>
      </c>
      <c r="D641" s="51">
        <f t="shared" ref="D641:E641" si="182">IF(D639&gt;=D640,D639-D640,0)</f>
        <v>5774.2600000000093</v>
      </c>
      <c r="E641" s="51">
        <f t="shared" si="182"/>
        <v>191262.35000000021</v>
      </c>
      <c r="F641" s="52">
        <f t="shared" si="119"/>
        <v>3312.3266011575497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8417.76</v>
      </c>
      <c r="E644" s="51">
        <f t="shared" si="185"/>
        <v>1865.4099999999999</v>
      </c>
      <c r="F644" s="52">
        <f t="shared" si="119"/>
        <v>22.160408469711655</v>
      </c>
    </row>
    <row r="645" spans="1:6" ht="22.8" x14ac:dyDescent="0.2">
      <c r="A645" s="53" t="s">
        <v>609</v>
      </c>
      <c r="B645" s="85" t="s">
        <v>1288</v>
      </c>
      <c r="C645" s="50" t="s">
        <v>1289</v>
      </c>
      <c r="D645" s="51">
        <f t="shared" ref="D645:E645" si="186">IF(D641+D643-D642-D644&gt;=0,D641+D643-D642-D644,0)</f>
        <v>0</v>
      </c>
      <c r="E645" s="51">
        <f t="shared" si="186"/>
        <v>189396.94000000021</v>
      </c>
      <c r="F645" s="52" t="str">
        <f t="shared" si="119"/>
        <v>-</v>
      </c>
    </row>
    <row r="646" spans="1:6" ht="22.8" x14ac:dyDescent="0.2">
      <c r="A646" s="53" t="s">
        <v>609</v>
      </c>
      <c r="B646" s="85" t="s">
        <v>1290</v>
      </c>
      <c r="C646" s="50" t="s">
        <v>1291</v>
      </c>
      <c r="D646" s="51">
        <f t="shared" ref="D646:E646" si="187">IF(D642+D644-D641-D643&gt;=0,D642+D644-D641-D643,0)</f>
        <v>2643.4999999999909</v>
      </c>
      <c r="E646" s="51">
        <f t="shared" si="187"/>
        <v>0</v>
      </c>
      <c r="F646" s="52">
        <f t="shared" si="119"/>
        <v>0</v>
      </c>
    </row>
    <row r="647" spans="1:6" ht="22.8" x14ac:dyDescent="0.2">
      <c r="A647" s="55" t="s">
        <v>1292</v>
      </c>
      <c r="B647" s="233" t="s">
        <v>1293</v>
      </c>
      <c r="C647" s="56" t="s">
        <v>1292</v>
      </c>
      <c r="D647" s="243">
        <v>208.33</v>
      </c>
      <c r="E647" s="243">
        <v>208.33</v>
      </c>
      <c r="F647" s="57">
        <f t="shared" si="119"/>
        <v>100</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21749.88</v>
      </c>
      <c r="E649" s="242">
        <v>137087.82</v>
      </c>
      <c r="F649" s="52">
        <f t="shared" ref="F649:F724" si="188">IF(D649&lt;&gt;0,IF(E649/D649&gt;=100,"&gt;&gt;100",E649/D649*100),"-")</f>
        <v>630.2923050609935</v>
      </c>
    </row>
    <row r="650" spans="1:6" ht="12.75" customHeight="1" x14ac:dyDescent="0.2">
      <c r="A650" s="53" t="s">
        <v>1297</v>
      </c>
      <c r="B650" s="85" t="s">
        <v>1298</v>
      </c>
      <c r="C650" s="50" t="s">
        <v>1297</v>
      </c>
      <c r="D650" s="242">
        <v>839040.87</v>
      </c>
      <c r="E650" s="242">
        <v>1171295.67</v>
      </c>
      <c r="F650" s="52">
        <f t="shared" si="188"/>
        <v>139.59935825295375</v>
      </c>
    </row>
    <row r="651" spans="1:6" ht="12.75" customHeight="1" x14ac:dyDescent="0.2">
      <c r="A651" s="53" t="s">
        <v>1299</v>
      </c>
      <c r="B651" s="85" t="s">
        <v>1300</v>
      </c>
      <c r="C651" s="50" t="s">
        <v>1299</v>
      </c>
      <c r="D651" s="242">
        <v>728848.09</v>
      </c>
      <c r="E651" s="242">
        <v>1080291.8500000001</v>
      </c>
      <c r="F651" s="52">
        <f t="shared" si="188"/>
        <v>148.21906853045331</v>
      </c>
    </row>
    <row r="652" spans="1:6" ht="22.8" x14ac:dyDescent="0.2">
      <c r="A652" s="53">
        <v>11</v>
      </c>
      <c r="B652" s="85" t="s">
        <v>1301</v>
      </c>
      <c r="C652" s="50" t="s">
        <v>1302</v>
      </c>
      <c r="D652" s="51">
        <f t="shared" ref="D652:E652" si="189">+D649+D650-D651</f>
        <v>131942.66000000003</v>
      </c>
      <c r="E652" s="51">
        <f t="shared" si="189"/>
        <v>228091.6399999999</v>
      </c>
      <c r="F652" s="52">
        <f t="shared" si="188"/>
        <v>172.87179142818542</v>
      </c>
    </row>
    <row r="653" spans="1:6" ht="22.8" x14ac:dyDescent="0.2">
      <c r="A653" s="53" t="s">
        <v>609</v>
      </c>
      <c r="B653" s="85" t="s">
        <v>1303</v>
      </c>
      <c r="C653" s="50" t="s">
        <v>1304</v>
      </c>
      <c r="D653" s="262">
        <v>3</v>
      </c>
      <c r="E653" s="262">
        <v>3</v>
      </c>
      <c r="F653" s="52">
        <f t="shared" si="188"/>
        <v>100</v>
      </c>
    </row>
    <row r="654" spans="1:6" ht="22.8"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7</v>
      </c>
      <c r="E656" s="262">
        <v>7</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816.76</v>
      </c>
      <c r="E658" s="242">
        <v>4083.93</v>
      </c>
      <c r="F658" s="52">
        <f t="shared" si="188"/>
        <v>500.01591654831287</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217959.45</v>
      </c>
      <c r="E661" s="242">
        <v>231457.92000000001</v>
      </c>
      <c r="F661" s="52">
        <f t="shared" si="188"/>
        <v>106.19311069100239</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68916.84</v>
      </c>
      <c r="E665" s="242">
        <v>183577.69</v>
      </c>
      <c r="F665" s="52">
        <f t="shared" si="188"/>
        <v>266.37566377100285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123764.53</v>
      </c>
      <c r="E670" s="242">
        <v>5200.2</v>
      </c>
      <c r="F670" s="52">
        <f t="shared" si="188"/>
        <v>4.2016884805363865</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10792</v>
      </c>
      <c r="E675" s="242">
        <v>56952.77</v>
      </c>
      <c r="F675" s="52">
        <f t="shared" si="188"/>
        <v>527.73137509266121</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39709.82</v>
      </c>
      <c r="E710" s="242">
        <v>54230.5</v>
      </c>
      <c r="F710" s="52">
        <f t="shared" si="188"/>
        <v>136.56697512101542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5972.33</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223.41</v>
      </c>
      <c r="E720" s="242"/>
      <c r="F720" s="52">
        <f t="shared" si="188"/>
        <v>0</v>
      </c>
    </row>
    <row r="721" spans="1:6" ht="12.75" customHeight="1" x14ac:dyDescent="0.2">
      <c r="A721" s="53" t="s">
        <v>1422</v>
      </c>
      <c r="B721" s="85" t="s">
        <v>1423</v>
      </c>
      <c r="C721" s="50" t="s">
        <v>1422</v>
      </c>
      <c r="D721" s="242">
        <v>15709.9</v>
      </c>
      <c r="E721" s="242"/>
      <c r="F721" s="52">
        <f t="shared" si="188"/>
        <v>0</v>
      </c>
    </row>
    <row r="722" spans="1:6" ht="12.75" customHeight="1" x14ac:dyDescent="0.2">
      <c r="A722" s="53" t="s">
        <v>1424</v>
      </c>
      <c r="B722" s="85" t="s">
        <v>1425</v>
      </c>
      <c r="C722" s="50" t="s">
        <v>1424</v>
      </c>
      <c r="D722" s="242">
        <v>3096.43</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3555.46</v>
      </c>
      <c r="E725" s="242"/>
      <c r="F725" s="52">
        <f t="shared" ref="F725:F979" si="190">IF(D725&lt;&gt;0,IF(E725/D725&gt;=100,"&gt;&gt;100",E725/D725*100),"-")</f>
        <v>0</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v>3270.12</v>
      </c>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955.9</v>
      </c>
      <c r="E823" s="242"/>
      <c r="F823" s="52">
        <f t="shared" si="190"/>
        <v>0</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v>4122.99</v>
      </c>
      <c r="F825" s="52" t="str">
        <f t="shared" si="190"/>
        <v>-</v>
      </c>
    </row>
    <row r="826" spans="1:6" ht="12.75" customHeight="1" x14ac:dyDescent="0.2">
      <c r="A826" s="53" t="s">
        <v>1631</v>
      </c>
      <c r="B826" s="85" t="s">
        <v>1632</v>
      </c>
      <c r="C826" s="50" t="s">
        <v>1631</v>
      </c>
      <c r="D826" s="242">
        <v>0</v>
      </c>
      <c r="E826" s="242">
        <v>5229.16</v>
      </c>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4943.1499999999996</v>
      </c>
      <c r="E828" s="242">
        <v>5800</v>
      </c>
      <c r="F828" s="52">
        <f t="shared" si="190"/>
        <v>117.33408858723689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E246" sqref="E24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3321573.5199999996</v>
      </c>
      <c r="E6" s="229">
        <f t="shared" si="0"/>
        <v>3534938.2500000005</v>
      </c>
      <c r="F6" s="230">
        <f t="shared" ref="F6:F260" si="1">IF(D6&gt;0,IF(E6/D6&gt;=100,"&gt;&gt;100",E6/D6*100),"-")</f>
        <v>106.42360401524398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3025767.2399999998</v>
      </c>
      <c r="E7" s="104">
        <f t="shared" si="2"/>
        <v>3060494.4600000004</v>
      </c>
      <c r="F7" s="93">
        <f t="shared" si="1"/>
        <v>101.14771617396454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74323.199999999997</v>
      </c>
      <c r="E8" s="104">
        <f>E9+E10-E11</f>
        <v>68982.2</v>
      </c>
      <c r="F8" s="93">
        <f t="shared" si="1"/>
        <v>92.813818565400837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74323.199999999997</v>
      </c>
      <c r="E9" s="247">
        <v>68982.2</v>
      </c>
      <c r="F9" s="93">
        <f t="shared" si="1"/>
        <v>92.813818565400837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2951229.8899999997</v>
      </c>
      <c r="E12" s="104">
        <f t="shared" si="3"/>
        <v>2991298.1100000003</v>
      </c>
      <c r="F12" s="93">
        <f t="shared" si="1"/>
        <v>101.35767871339907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2897647.76</v>
      </c>
      <c r="E13" s="104">
        <f t="shared" si="4"/>
        <v>2955503.7600000002</v>
      </c>
      <c r="F13" s="93">
        <f t="shared" si="1"/>
        <v>101.99665400324574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44250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1327441.95</v>
      </c>
      <c r="E15" s="247">
        <v>1327441.95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1224356.19</v>
      </c>
      <c r="E16" s="247">
        <v>1345900.83</v>
      </c>
      <c r="F16" s="93">
        <f t="shared" si="1"/>
        <v>109.92722877482248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1332913.23</v>
      </c>
      <c r="E17" s="247">
        <v>1343339.79</v>
      </c>
      <c r="F17" s="93">
        <f t="shared" si="1"/>
        <v>100.78223846574019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987063.61</v>
      </c>
      <c r="E18" s="247">
        <v>1105428.81</v>
      </c>
      <c r="F18" s="93">
        <f t="shared" si="1"/>
        <v>111.99164864359655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42234.37999999999</v>
      </c>
      <c r="E19" s="104">
        <f t="shared" si="5"/>
        <v>30298.559999999983</v>
      </c>
      <c r="F19" s="93">
        <f t="shared" si="1"/>
        <v>71.739090286160206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20842.82</v>
      </c>
      <c r="E20" s="247">
        <v>20842.82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22375.39</v>
      </c>
      <c r="E21" s="247">
        <v>22375.39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22407.98</v>
      </c>
      <c r="E22" s="247">
        <v>22407.98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7007.29</v>
      </c>
      <c r="E24" s="247">
        <v>7007.29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76927.820000000007</v>
      </c>
      <c r="E26" s="247">
        <v>76927.820000000007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107326.92</v>
      </c>
      <c r="E28" s="247">
        <v>119262.74</v>
      </c>
      <c r="F28" s="93">
        <f t="shared" si="1"/>
        <v>111.12099368918815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608.30999999999949</v>
      </c>
      <c r="E29" s="104">
        <f t="shared" si="6"/>
        <v>276.5</v>
      </c>
      <c r="F29" s="93">
        <f t="shared" si="1"/>
        <v>45.453798227877272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13070.15</v>
      </c>
      <c r="E30" s="247">
        <v>13070.15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12461.84</v>
      </c>
      <c r="E34" s="247">
        <v>12793.65</v>
      </c>
      <c r="F34" s="93">
        <f t="shared" si="1"/>
        <v>102.66260841095696</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228.63000000000002</v>
      </c>
      <c r="E35" s="104">
        <f t="shared" si="7"/>
        <v>211.05000000000004</v>
      </c>
      <c r="F35" s="93">
        <f t="shared" si="1"/>
        <v>92.310720377903166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351.72</v>
      </c>
      <c r="E39" s="247">
        <v>351.72</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123.09</v>
      </c>
      <c r="E40" s="247">
        <v>140.66999999999999</v>
      </c>
      <c r="F40" s="93">
        <f t="shared" si="1"/>
        <v>114.2822325127955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10510.809999999998</v>
      </c>
      <c r="E45" s="104">
        <f t="shared" si="9"/>
        <v>5008.2399999999907</v>
      </c>
      <c r="F45" s="93">
        <f t="shared" si="1"/>
        <v>47.648468576636738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3461.44</v>
      </c>
      <c r="E47" s="247">
        <v>3461.44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276001.8</v>
      </c>
      <c r="E49" s="247">
        <v>276001.8</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268952.43</v>
      </c>
      <c r="E50" s="247">
        <v>274455</v>
      </c>
      <c r="F50" s="93">
        <f t="shared" si="1"/>
        <v>102.04592685777183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214.15</v>
      </c>
      <c r="E51" s="247">
        <v>214.15</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25348.74</v>
      </c>
      <c r="E54" s="247">
        <v>27449.97</v>
      </c>
      <c r="F54" s="93">
        <f t="shared" si="1"/>
        <v>108.28928775158056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25348.74</v>
      </c>
      <c r="E55" s="247">
        <v>27449.97</v>
      </c>
      <c r="F55" s="93">
        <f t="shared" si="1"/>
        <v>108.28928775158056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295806.27999999997</v>
      </c>
      <c r="E68" s="104">
        <f t="shared" si="13"/>
        <v>474443.79</v>
      </c>
      <c r="F68" s="93">
        <f t="shared" si="1"/>
        <v>160.39003296346516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131942.66</v>
      </c>
      <c r="E69" s="104">
        <f t="shared" si="14"/>
        <v>228091.64</v>
      </c>
      <c r="F69" s="93">
        <f t="shared" si="1"/>
        <v>172.87179142818556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131241.66</v>
      </c>
      <c r="E70" s="104">
        <f t="shared" si="15"/>
        <v>227315.64</v>
      </c>
      <c r="F70" s="93">
        <f t="shared" si="1"/>
        <v>173.20387444047873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131241.66</v>
      </c>
      <c r="E72" s="247">
        <v>217230.48</v>
      </c>
      <c r="F72" s="93">
        <f t="shared" si="1"/>
        <v>165.5194547219229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10085.16</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776</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701</v>
      </c>
      <c r="E77" s="247"/>
      <c r="F77" s="93">
        <f t="shared" si="1"/>
        <v>0</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1649.48</v>
      </c>
      <c r="E78" s="104">
        <f>E79+SUM(E82:E84)-E85+E86</f>
        <v>52771.350000000006</v>
      </c>
      <c r="F78" s="93">
        <f t="shared" si="1"/>
        <v>3199.2718917477027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881.47</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484.19</v>
      </c>
      <c r="E84" s="247">
        <v>484.19</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1165.29</v>
      </c>
      <c r="E86" s="247">
        <v>51405.69</v>
      </c>
      <c r="F86" s="93">
        <f t="shared" si="1"/>
        <v>4411.407460803749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76607.61</v>
      </c>
      <c r="E134" s="104">
        <f t="shared" si="23"/>
        <v>76607.61</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76607.61</v>
      </c>
      <c r="E135" s="104">
        <f t="shared" si="24"/>
        <v>76607.61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76607.61</v>
      </c>
      <c r="E139" s="247">
        <v>76607.61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85265.479999999981</v>
      </c>
      <c r="E146" s="104">
        <f t="shared" si="26"/>
        <v>102647.57999999999</v>
      </c>
      <c r="F146" s="93">
        <f t="shared" si="1"/>
        <v>120.38585838020263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8594.4500000000007</v>
      </c>
      <c r="E147" s="247">
        <v>7919.26</v>
      </c>
      <c r="F147" s="93">
        <f t="shared" si="1"/>
        <v>92.14388355275787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74479.360000000001</v>
      </c>
      <c r="E149" s="104">
        <f t="shared" si="27"/>
        <v>75836.639999999999</v>
      </c>
      <c r="F149" s="93">
        <f t="shared" si="1"/>
        <v>101.82235722755941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74479.360000000001</v>
      </c>
      <c r="E153" s="247">
        <v>75836.639999999999</v>
      </c>
      <c r="F153" s="93">
        <f t="shared" si="1"/>
        <v>101.82235722755941</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1927.75</v>
      </c>
      <c r="E158" s="247">
        <v>1861.84</v>
      </c>
      <c r="F158" s="93">
        <f t="shared" si="1"/>
        <v>96.580988198677204</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17918.41</v>
      </c>
      <c r="E159" s="247">
        <v>29730.11</v>
      </c>
      <c r="F159" s="93">
        <f t="shared" si="1"/>
        <v>165.91935333548011</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1088.33</v>
      </c>
      <c r="E162" s="247">
        <v>6042.55</v>
      </c>
      <c r="F162" s="93">
        <f t="shared" si="1"/>
        <v>555.21303281173914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18742.82</v>
      </c>
      <c r="E163" s="247">
        <v>18742.82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132.72</v>
      </c>
      <c r="E164" s="104">
        <f t="shared" si="28"/>
        <v>14117.28</v>
      </c>
      <c r="F164" s="93" t="str">
        <f t="shared" si="1"/>
        <v>&gt;&gt;100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14117.28</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132.72</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208.33</v>
      </c>
      <c r="E170" s="104">
        <f t="shared" si="29"/>
        <v>208.33</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208.33</v>
      </c>
      <c r="E171" s="247">
        <v>208.33</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3321573.5199999996</v>
      </c>
      <c r="E175" s="104">
        <f t="shared" si="30"/>
        <v>3534938.2499999995</v>
      </c>
      <c r="F175" s="93">
        <f t="shared" si="1"/>
        <v>106.42360401524395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134295.29999999999</v>
      </c>
      <c r="E176" s="104">
        <f t="shared" si="31"/>
        <v>90461.38</v>
      </c>
      <c r="F176" s="93">
        <f t="shared" si="1"/>
        <v>67.360049085857824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127620.89</v>
      </c>
      <c r="E177" s="104">
        <f t="shared" si="32"/>
        <v>38473.46</v>
      </c>
      <c r="F177" s="93">
        <f t="shared" si="1"/>
        <v>30.14667896454883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4576.6400000000003</v>
      </c>
      <c r="E178" s="247">
        <v>127.07</v>
      </c>
      <c r="F178" s="93">
        <f t="shared" si="1"/>
        <v>2.7764910502027682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98836.11</v>
      </c>
      <c r="E179" s="247">
        <v>12820.17</v>
      </c>
      <c r="F179" s="93">
        <f t="shared" si="1"/>
        <v>12.971139799006659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24207.08</v>
      </c>
      <c r="E180" s="104">
        <f t="shared" si="33"/>
        <v>19600</v>
      </c>
      <c r="F180" s="93">
        <f t="shared" si="1"/>
        <v>80.968047364655291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24207.08</v>
      </c>
      <c r="E183" s="247">
        <v>19600</v>
      </c>
      <c r="F183" s="93">
        <f t="shared" si="1"/>
        <v>80.968047364655291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5925.16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1.06</v>
      </c>
      <c r="E188" s="247">
        <v>1.06</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6558.72</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51987.92</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51987.92</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51987.92</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115.69</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115.69</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3187278.2199999997</v>
      </c>
      <c r="E237" s="104">
        <f t="shared" si="41"/>
        <v>3444476.8699999996</v>
      </c>
      <c r="F237" s="93">
        <f t="shared" si="1"/>
        <v>108.06953871758331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3102283.9</v>
      </c>
      <c r="E238" s="104">
        <f t="shared" si="42"/>
        <v>3138194.86</v>
      </c>
      <c r="F238" s="93">
        <f t="shared" si="1"/>
        <v>101.15756523766248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3102283.9</v>
      </c>
      <c r="E239" s="104">
        <f t="shared" si="43"/>
        <v>3142352.15</v>
      </c>
      <c r="F239" s="93">
        <f t="shared" si="1"/>
        <v>101.29157263782338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3102283.9</v>
      </c>
      <c r="E240" s="247">
        <v>3142352.15</v>
      </c>
      <c r="F240" s="93">
        <f t="shared" si="1"/>
        <v>101.29157263782338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4157.29</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4157.29</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-2643.5</v>
      </c>
      <c r="E245" s="104">
        <f t="shared" si="45"/>
        <v>189396.94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48975</v>
      </c>
      <c r="E246" s="104">
        <f t="shared" si="46"/>
        <v>414531.94</v>
      </c>
      <c r="F246" s="93">
        <f t="shared" si="1"/>
        <v>846.41539561000502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48975</v>
      </c>
      <c r="E247" s="247">
        <v>414531.94</v>
      </c>
      <c r="F247" s="93">
        <f t="shared" si="1"/>
        <v>846.41539561000502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51618.5</v>
      </c>
      <c r="E250" s="104">
        <f t="shared" si="47"/>
        <v>225135</v>
      </c>
      <c r="F250" s="93">
        <f t="shared" si="1"/>
        <v>436.15176729273423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51618.5</v>
      </c>
      <c r="E252" s="247">
        <v>225135</v>
      </c>
      <c r="F252" s="93">
        <f t="shared" si="1"/>
        <v>436.15176729273423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87505.1</v>
      </c>
      <c r="E255" s="247">
        <v>102767.74</v>
      </c>
      <c r="F255" s="93">
        <f t="shared" si="1"/>
        <v>117.44200052339806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132.72</v>
      </c>
      <c r="E256" s="247">
        <v>14117.33</v>
      </c>
      <c r="F256" s="93" t="str">
        <f t="shared" si="1"/>
        <v>&gt;&gt;100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99728.74</v>
      </c>
      <c r="E264" s="247">
        <v>117875.05</v>
      </c>
      <c r="F264" s="93">
        <f t="shared" si="50"/>
        <v>118.19566756784454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4279.5600000000004</v>
      </c>
      <c r="E265" s="247">
        <v>3515.35</v>
      </c>
      <c r="F265" s="93">
        <f t="shared" si="50"/>
        <v>82.142790380319468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132.72</v>
      </c>
      <c r="E266" s="247">
        <v>14117.28</v>
      </c>
      <c r="F266" s="93" t="str">
        <f t="shared" si="50"/>
        <v>&gt;&gt;100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31.48</v>
      </c>
      <c r="E268" s="247">
        <v>243.3</v>
      </c>
      <c r="F268" s="93">
        <f t="shared" si="50"/>
        <v>772.87166454891997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44.73</v>
      </c>
      <c r="E269" s="247">
        <v>34271.910000000003</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1089.08</v>
      </c>
      <c r="E271" s="247">
        <v>2266.63</v>
      </c>
      <c r="F271" s="93">
        <f t="shared" si="50"/>
        <v>208.12337018400854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14623.85</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19928.04</v>
      </c>
      <c r="E287" s="247">
        <v>37975.42</v>
      </c>
      <c r="F287" s="93">
        <f t="shared" si="50"/>
        <v>190.56274475563075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107692.85</v>
      </c>
      <c r="E288" s="247">
        <v>498.04</v>
      </c>
      <c r="F288" s="93">
        <f t="shared" si="50"/>
        <v>0.46246338545223753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6558.72</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51987.92</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1.06</v>
      </c>
      <c r="E295" s="247">
        <v>1.06</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34" sqref="E3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196980.36</v>
      </c>
      <c r="E5" s="79">
        <f t="shared" si="0"/>
        <v>239640.86000000002</v>
      </c>
      <c r="F5" s="80">
        <f t="shared" ref="F5:F141" si="1">IF(D5&gt;0,IF(E5/D5&gt;=100,"&gt;&gt;100",E5/D5*100),"-")</f>
        <v>121.65723526954667</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82593.87</v>
      </c>
      <c r="E6" s="81">
        <f t="shared" si="2"/>
        <v>64206.76</v>
      </c>
      <c r="F6" s="63">
        <f t="shared" si="1"/>
        <v>77.737924134079208</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57121.79</v>
      </c>
      <c r="E7" s="249">
        <v>62703.61</v>
      </c>
      <c r="F7" s="63">
        <f t="shared" si="1"/>
        <v>109.77178761379851</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25472.080000000002</v>
      </c>
      <c r="E8" s="249">
        <v>1503.15</v>
      </c>
      <c r="F8" s="63">
        <f t="shared" si="1"/>
        <v>5.9011670817616775</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114268.37</v>
      </c>
      <c r="E13" s="81">
        <f t="shared" si="4"/>
        <v>175434.1</v>
      </c>
      <c r="F13" s="63">
        <f t="shared" si="1"/>
        <v>153.52813731393914</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42129.919999999998</v>
      </c>
      <c r="E14" s="249">
        <v>50138.04</v>
      </c>
      <c r="F14" s="63">
        <f t="shared" si="1"/>
        <v>119.00815382512002</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72138.45</v>
      </c>
      <c r="E16" s="249">
        <v>125296.06</v>
      </c>
      <c r="F16" s="63">
        <f t="shared" si="1"/>
        <v>173.688317395231</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118.12</v>
      </c>
      <c r="E19" s="249"/>
      <c r="F19" s="63">
        <f t="shared" si="1"/>
        <v>0</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6083.67</v>
      </c>
      <c r="E28" s="81">
        <f t="shared" si="6"/>
        <v>12068.06</v>
      </c>
      <c r="F28" s="63">
        <f t="shared" si="1"/>
        <v>198.3680903139059</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4083.67</v>
      </c>
      <c r="E30" s="249">
        <v>9268.06</v>
      </c>
      <c r="F30" s="63">
        <f t="shared" si="1"/>
        <v>226.95418581814883</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2000</v>
      </c>
      <c r="E34" s="249">
        <v>2800</v>
      </c>
      <c r="F34" s="63">
        <f t="shared" si="1"/>
        <v>140</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26199.739999999998</v>
      </c>
      <c r="E35" s="81">
        <f t="shared" si="7"/>
        <v>4132.62</v>
      </c>
      <c r="F35" s="63">
        <f t="shared" si="1"/>
        <v>15.773515309693915</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26199.739999999998</v>
      </c>
      <c r="E36" s="81">
        <f t="shared" si="8"/>
        <v>4132.62</v>
      </c>
      <c r="F36" s="63">
        <f t="shared" si="1"/>
        <v>15.773515309693915</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18301.91</v>
      </c>
      <c r="E37" s="249">
        <v>3498.53</v>
      </c>
      <c r="F37" s="63">
        <f t="shared" si="1"/>
        <v>19.115655142004307</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7897.83</v>
      </c>
      <c r="E38" s="249">
        <v>634.09</v>
      </c>
      <c r="F38" s="63">
        <f t="shared" si="1"/>
        <v>8.0286610372722631</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236017</v>
      </c>
      <c r="E82" s="81">
        <f t="shared" si="16"/>
        <v>263716.15000000002</v>
      </c>
      <c r="F82" s="63">
        <f t="shared" si="1"/>
        <v>111.73608257032332</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219760.03</v>
      </c>
      <c r="E84" s="249">
        <v>250415.68</v>
      </c>
      <c r="F84" s="63">
        <f t="shared" si="1"/>
        <v>113.94960220928255</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v>389.2</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16256.97</v>
      </c>
      <c r="E86" s="249">
        <v>12911.27</v>
      </c>
      <c r="F86" s="63">
        <f t="shared" si="1"/>
        <v>79.419904201090375</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57505.61</v>
      </c>
      <c r="E107" s="81">
        <f t="shared" si="21"/>
        <v>16587.690000000002</v>
      </c>
      <c r="F107" s="63">
        <f t="shared" si="1"/>
        <v>28.845342219654746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4907.8</v>
      </c>
      <c r="E111" s="249">
        <v>5552</v>
      </c>
      <c r="F111" s="63">
        <f t="shared" si="1"/>
        <v>113.12604425608215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52597.81</v>
      </c>
      <c r="E113" s="249">
        <v>11035.69</v>
      </c>
      <c r="F113" s="63">
        <f t="shared" si="1"/>
        <v>20.98127279443764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204628.07</v>
      </c>
      <c r="E114" s="81">
        <f t="shared" si="22"/>
        <v>271006.96000000002</v>
      </c>
      <c r="F114" s="63">
        <f t="shared" si="1"/>
        <v>132.43879981861727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204628.07</v>
      </c>
      <c r="E115" s="81">
        <f t="shared" si="23"/>
        <v>271006.96000000002</v>
      </c>
      <c r="F115" s="63">
        <f t="shared" si="1"/>
        <v>132.43879981861727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197369.45</v>
      </c>
      <c r="E116" s="249">
        <v>262493.02</v>
      </c>
      <c r="F116" s="63">
        <f t="shared" si="1"/>
        <v>132.99577011538511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7258.62</v>
      </c>
      <c r="E117" s="249">
        <v>8513.94</v>
      </c>
      <c r="F117" s="63">
        <f t="shared" si="1"/>
        <v>117.29419641750086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7056.17</v>
      </c>
      <c r="E129" s="81">
        <f t="shared" si="26"/>
        <v>15718.310000000001</v>
      </c>
      <c r="F129" s="63">
        <f t="shared" si="1"/>
        <v>222.75979745385953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4804.18</v>
      </c>
      <c r="E133" s="249">
        <v>5772.05</v>
      </c>
      <c r="F133" s="63">
        <f t="shared" si="1"/>
        <v>120.1464141643319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530.9</v>
      </c>
      <c r="E135" s="249">
        <v>8123.6</v>
      </c>
      <c r="F135" s="63">
        <f t="shared" si="1"/>
        <v>1530.1563382934639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1721.09</v>
      </c>
      <c r="E140" s="249">
        <v>1822.66</v>
      </c>
      <c r="F140" s="63">
        <f t="shared" si="1"/>
        <v>105.90149265872211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734470.62</v>
      </c>
      <c r="E141" s="106">
        <f t="shared" si="28"/>
        <v>822870.65000000014</v>
      </c>
      <c r="F141" s="82">
        <f t="shared" si="1"/>
        <v>112.03588374984967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9" workbookViewId="0">
      <selection activeCell="H45" sqref="H4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56" sqref="D5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134179.60999999999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971988.66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35</v>
      </c>
      <c r="B8" s="115" t="s">
        <v>2867</v>
      </c>
      <c r="C8" s="186" t="s">
        <v>2868</v>
      </c>
      <c r="D8" s="40">
        <f>SUM(D9:D16)</f>
        <v>637165.39000000013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199166.07999999999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391622.46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3365.19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3201.42</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11898.27</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27739.17</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172.8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191864.93</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142958.34</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142958.34</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1015706.8900000001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35</v>
      </c>
      <c r="B26" s="115" t="s">
        <v>2898</v>
      </c>
      <c r="C26" s="186" t="s">
        <v>2899</v>
      </c>
      <c r="D26" s="40">
        <f>SUM(D27:D34)</f>
        <v>736391.41000000015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199166.12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491263.44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8093.02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3201.42</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5973.11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27739.17</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955.13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279315.48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90461.379999999888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38473.5</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35</v>
      </c>
      <c r="B49" s="166" t="s">
        <v>2931</v>
      </c>
      <c r="C49" s="186" t="s">
        <v>2932</v>
      </c>
      <c r="D49" s="40">
        <f>D50+D55+D60+D65+D70+D75+D80+D85</f>
        <v>38473.5</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127.11</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127.11</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12820.17</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12684.47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135.69999999999999</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19600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19600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5925.16</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5925.16</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1.06</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1.06</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51987.88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51987.88</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4"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9</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27931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9</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2025-02-26T07:53:12Z</dcterms:modified>
</cp:coreProperties>
</file>